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ova\Desktop\Schválení účetní závěrky 2022\"/>
    </mc:Choice>
  </mc:AlternateContent>
  <xr:revisionPtr revIDLastSave="0" documentId="8_{8A3EF34D-C4D0-4139-86CA-1BB5499D553D}" xr6:coauthVersionLast="47" xr6:coauthVersionMax="47" xr10:uidLastSave="{00000000-0000-0000-0000-000000000000}"/>
  <bookViews>
    <workbookView xWindow="570" yWindow="2100" windowWidth="26730" windowHeight="1159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61" i="1" l="1"/>
  <c r="C55" i="1"/>
  <c r="C44" i="1"/>
  <c r="C25" i="1"/>
  <c r="C19" i="1"/>
  <c r="C81" i="3"/>
  <c r="C85" i="3" s="1"/>
  <c r="C70" i="3"/>
  <c r="C22" i="3"/>
  <c r="C60" i="3"/>
  <c r="C54" i="3"/>
  <c r="C48" i="3"/>
  <c r="C29" i="3"/>
  <c r="C60" i="2"/>
  <c r="C46" i="2"/>
  <c r="C55" i="2"/>
  <c r="C59" i="2"/>
  <c r="C26" i="2"/>
  <c r="C20" i="2"/>
  <c r="C61" i="3" l="1"/>
  <c r="C72" i="3" s="1"/>
</calcChain>
</file>

<file path=xl/sharedStrings.xml><?xml version="1.0" encoding="utf-8"?>
<sst xmlns="http://schemas.openxmlformats.org/spreadsheetml/2006/main" count="215" uniqueCount="111">
  <si>
    <t>SU</t>
  </si>
  <si>
    <t>Poznámka</t>
  </si>
  <si>
    <t>Kancelář</t>
  </si>
  <si>
    <t>ZŠ</t>
  </si>
  <si>
    <t>MŠ</t>
  </si>
  <si>
    <t>Čistící, mycí, hygienické prostředky</t>
  </si>
  <si>
    <t>Ostatní drobný  materiál</t>
  </si>
  <si>
    <t>Spotřeba plynu</t>
  </si>
  <si>
    <t>Vodné+ stočné</t>
  </si>
  <si>
    <t>Spotřeba elektrické energie</t>
  </si>
  <si>
    <t>Služby pošt</t>
  </si>
  <si>
    <t>Zpracování mezd</t>
  </si>
  <si>
    <t>Plavání (nepřímé náklady)</t>
  </si>
  <si>
    <t>Bankovní poplatky</t>
  </si>
  <si>
    <t>Cestovné, stravné</t>
  </si>
  <si>
    <t>Náklady na reprezentaci</t>
  </si>
  <si>
    <t>Pojištění majetku</t>
  </si>
  <si>
    <t>Odpisy  DHM</t>
  </si>
  <si>
    <t>Výdaje na výuku, didaktické pom.,hry,hračky</t>
  </si>
  <si>
    <t>Opravy a udržování - budova, majetek</t>
  </si>
  <si>
    <t>Skladba nákladů :</t>
  </si>
  <si>
    <t>Literatura (předplatné,odborné publikace)</t>
  </si>
  <si>
    <t>Pracovní oděvy,obuv, ochranné pomůcky</t>
  </si>
  <si>
    <t>Kultura,divadlo,vystoupení,přednášky</t>
  </si>
  <si>
    <t>Opravy a udržování - ostatní (spotřebiče aj.)</t>
  </si>
  <si>
    <t>Pořízení DDHM (3-40 tis.)</t>
  </si>
  <si>
    <t>Školní potřeby</t>
  </si>
  <si>
    <t>50 - spotřebované nákupy</t>
  </si>
  <si>
    <t>51 - služby</t>
  </si>
  <si>
    <t>52, 54 - ostatní náklady</t>
  </si>
  <si>
    <t>55 - odpisy, majetek</t>
  </si>
  <si>
    <t xml:space="preserve">        v tom: - spotřeba materiálu</t>
  </si>
  <si>
    <r>
      <t xml:space="preserve">                      </t>
    </r>
    <r>
      <rPr>
        <b/>
        <sz val="11"/>
        <color theme="1"/>
        <rFont val="Calibri"/>
        <family val="2"/>
        <charset val="238"/>
        <scheme val="minor"/>
      </rPr>
      <t xml:space="preserve">-spotřeba energie </t>
    </r>
  </si>
  <si>
    <t>ve výši záloh</t>
  </si>
  <si>
    <t>511-518</t>
  </si>
  <si>
    <t>Mzdové náklady - kroužky v  ZŠ</t>
  </si>
  <si>
    <t>Drobný majetek do 3 tisíc (podrozvaha)</t>
  </si>
  <si>
    <t>terar.kroužek</t>
  </si>
  <si>
    <t>Jaroslav Baše, ředitel školy :</t>
  </si>
  <si>
    <t>Základní škola a Mateřská škola, Studnice, okres Náchod.</t>
  </si>
  <si>
    <t>Učebnice, pracovní sešity</t>
  </si>
  <si>
    <t>pro učitele</t>
  </si>
  <si>
    <t>Náklady celkem na běžný provoz</t>
  </si>
  <si>
    <t>ŠJ,kuchyně</t>
  </si>
  <si>
    <t>Školení, semináře</t>
  </si>
  <si>
    <t>Návrh 2021</t>
  </si>
  <si>
    <t>Spotřeba materiálu celkem:</t>
  </si>
  <si>
    <t>Spotřeba energie celkem :</t>
  </si>
  <si>
    <t>Služby celkem :</t>
  </si>
  <si>
    <t>Ostatní náklady celkem :</t>
  </si>
  <si>
    <t>Schváleno zastupitelstvem obce Studnice dne :</t>
  </si>
  <si>
    <t>549 48 Studnice 57</t>
  </si>
  <si>
    <t>IČO : 486 23 792</t>
  </si>
  <si>
    <t xml:space="preserve">Zákonné poj. Q </t>
  </si>
  <si>
    <t>Služby PC (servis.spr. technika,aktualizace)</t>
  </si>
  <si>
    <t>Služby komunál.char.(praní,čištění,zás.mýdla)</t>
  </si>
  <si>
    <t>Služby z hlediska požární ochrany</t>
  </si>
  <si>
    <t>Ostatní služby (ochrana objektu ZŠ)</t>
  </si>
  <si>
    <t>Služby komunál.char.(odpady, kanalizace)</t>
  </si>
  <si>
    <t>Služby revizí</t>
  </si>
  <si>
    <t>Služby komunikace (telefony)</t>
  </si>
  <si>
    <t>Služby PC (k výuce)</t>
  </si>
  <si>
    <t>Ostatní služby drobné</t>
  </si>
  <si>
    <t>Skutečné čerpání rozpočtu k 31.12.2021.</t>
  </si>
  <si>
    <t>Schváleno zastupitelstvem obce Studnice dne : 28.2.2022</t>
  </si>
  <si>
    <t>Schválený rozpočet na rok 2022.</t>
  </si>
  <si>
    <t>Ve Studnici dne 1.3.2022.</t>
  </si>
  <si>
    <t xml:space="preserve">DDHM do 3000 Kč </t>
  </si>
  <si>
    <t>Učebnice, učební pomůcky, knihy</t>
  </si>
  <si>
    <t>Hračky, hry, didaktické pomůcky, stavebnice</t>
  </si>
  <si>
    <t>Odborné publikace</t>
  </si>
  <si>
    <t>ZŠ, ŠD</t>
  </si>
  <si>
    <t>Opravy a udržování - (spotřebiče,DHM,DDHM)</t>
  </si>
  <si>
    <t>Opravy a udržování - (budovy)</t>
  </si>
  <si>
    <t>Služby PC</t>
  </si>
  <si>
    <t>Služby www, internet</t>
  </si>
  <si>
    <t>Ostatní služby (dopr.,jízdné, tábor dětí)</t>
  </si>
  <si>
    <t>Antigenní testy, roušky</t>
  </si>
  <si>
    <t>Kancelářské potřeby</t>
  </si>
  <si>
    <t>Spotřeba materiálu - POTRAVINY</t>
  </si>
  <si>
    <t>Vodné, stočné - ZŠ</t>
  </si>
  <si>
    <t>Vodné, stočné - MŠ</t>
  </si>
  <si>
    <t>Spotřeba plynu - ZŠ</t>
  </si>
  <si>
    <t>Spotřeba plynu - MŠ</t>
  </si>
  <si>
    <t>bez HČ</t>
  </si>
  <si>
    <t>Odpisy  DHM z cizích zdrojů</t>
  </si>
  <si>
    <t>Pojištění majetku KOOP</t>
  </si>
  <si>
    <t>Skladba výnosů :</t>
  </si>
  <si>
    <t>Dotace zřizovatele</t>
  </si>
  <si>
    <t>Výnosy z prodeje služeb - školné</t>
  </si>
  <si>
    <t>Výnosy z prodeje služeb - strava ZŠ a MŠ</t>
  </si>
  <si>
    <t>Bezúplatně předané respirátory, roušky, ant.</t>
  </si>
  <si>
    <t>Kladné úroky BÚ</t>
  </si>
  <si>
    <t>Proúčtování odpisů z cizích zdrojů</t>
  </si>
  <si>
    <r>
      <t>Výnosy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b/>
        <sz val="11"/>
        <color rgb="FFFF0000"/>
        <rFont val="Calibri"/>
        <family val="2"/>
        <charset val="238"/>
        <scheme val="minor"/>
      </rPr>
      <t>celkem:</t>
    </r>
  </si>
  <si>
    <t>Náklady celkem:</t>
  </si>
  <si>
    <t xml:space="preserve">Výsledek hospodaření s hlavní činnosti </t>
  </si>
  <si>
    <t xml:space="preserve">Náklady na vedlejší (hospodářskou) činnost                                                                                                         </t>
  </si>
  <si>
    <t>Spotřeba potravin</t>
  </si>
  <si>
    <t>Mzdové náklady (odměny zaměst.kuchyně)</t>
  </si>
  <si>
    <t>Pojistné sociální a zdravotní</t>
  </si>
  <si>
    <t>Zákonné pojištění čtvrtletní</t>
  </si>
  <si>
    <t>Příděl do FKSP 2%</t>
  </si>
  <si>
    <t>Výnosy z prodeje služeb (cizí strávníci)</t>
  </si>
  <si>
    <t>Výnosy celkem:</t>
  </si>
  <si>
    <t>Výsledek hospodaření z vedlejší činnosti</t>
  </si>
  <si>
    <t>Skutečné čerpání rozpočtu k 31.12.2022.</t>
  </si>
  <si>
    <t>ostatní</t>
  </si>
  <si>
    <t>bez HČ v ŠJ pro cízí str.</t>
  </si>
  <si>
    <t>část z dotace</t>
  </si>
  <si>
    <t>1 030 000.00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</si>
</sst>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1" fillId="0" borderId="2" xfId="0" applyFont="1" applyBorder="1"/>
    <xf numFmtId="0" fontId="1" fillId="0" borderId="1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10" xfId="0" applyFont="1" applyBorder="1"/>
    <xf numFmtId="0" fontId="1" fillId="0" borderId="14" xfId="0" applyFont="1" applyBorder="1"/>
    <xf numFmtId="0" fontId="1" fillId="0" borderId="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5" xfId="0" applyFont="1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0" fillId="0" borderId="16" xfId="0" applyBorder="1"/>
    <xf numFmtId="0" fontId="0" fillId="0" borderId="24" xfId="0" applyBorder="1"/>
    <xf numFmtId="4" fontId="0" fillId="0" borderId="10" xfId="0" applyNumberFormat="1" applyBorder="1"/>
    <xf numFmtId="4" fontId="0" fillId="0" borderId="11" xfId="0" applyNumberFormat="1" applyBorder="1"/>
    <xf numFmtId="0" fontId="1" fillId="0" borderId="4" xfId="0" applyFont="1" applyBorder="1"/>
    <xf numFmtId="0" fontId="1" fillId="2" borderId="2" xfId="0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2" borderId="15" xfId="0" applyFill="1" applyBorder="1"/>
    <xf numFmtId="0" fontId="0" fillId="2" borderId="2" xfId="0" applyFill="1" applyBorder="1"/>
    <xf numFmtId="0" fontId="0" fillId="3" borderId="0" xfId="0" applyFill="1"/>
    <xf numFmtId="4" fontId="0" fillId="0" borderId="13" xfId="0" applyNumberFormat="1" applyBorder="1"/>
    <xf numFmtId="0" fontId="0" fillId="0" borderId="26" xfId="0" applyBorder="1"/>
    <xf numFmtId="0" fontId="0" fillId="0" borderId="7" xfId="0" applyBorder="1"/>
    <xf numFmtId="0" fontId="0" fillId="0" borderId="27" xfId="0" applyBorder="1"/>
    <xf numFmtId="0" fontId="0" fillId="0" borderId="9" xfId="0" applyBorder="1"/>
    <xf numFmtId="0" fontId="0" fillId="0" borderId="15" xfId="0" applyBorder="1"/>
    <xf numFmtId="0" fontId="1" fillId="0" borderId="1" xfId="0" applyFont="1" applyBorder="1" applyAlignment="1">
      <alignment horizontal="right"/>
    </xf>
    <xf numFmtId="0" fontId="1" fillId="3" borderId="2" xfId="0" applyFont="1" applyFill="1" applyBorder="1"/>
    <xf numFmtId="0" fontId="1" fillId="3" borderId="1" xfId="0" applyFont="1" applyFill="1" applyBorder="1"/>
    <xf numFmtId="0" fontId="0" fillId="3" borderId="15" xfId="0" applyFill="1" applyBorder="1"/>
    <xf numFmtId="4" fontId="0" fillId="0" borderId="1" xfId="0" applyNumberFormat="1" applyBorder="1"/>
    <xf numFmtId="0" fontId="1" fillId="2" borderId="7" xfId="0" applyFont="1" applyFill="1" applyBorder="1"/>
    <xf numFmtId="0" fontId="0" fillId="2" borderId="27" xfId="0" applyFill="1" applyBorder="1"/>
    <xf numFmtId="0" fontId="0" fillId="2" borderId="9" xfId="0" applyFill="1" applyBorder="1"/>
    <xf numFmtId="4" fontId="4" fillId="2" borderId="1" xfId="0" applyNumberFormat="1" applyFont="1" applyFill="1" applyBorder="1"/>
    <xf numFmtId="0" fontId="1" fillId="0" borderId="6" xfId="0" applyFont="1" applyBorder="1"/>
    <xf numFmtId="0" fontId="1" fillId="0" borderId="0" xfId="0" applyFont="1"/>
    <xf numFmtId="4" fontId="0" fillId="3" borderId="1" xfId="0" applyNumberFormat="1" applyFill="1" applyBorder="1"/>
    <xf numFmtId="0" fontId="1" fillId="0" borderId="27" xfId="0" applyFont="1" applyBorder="1"/>
    <xf numFmtId="4" fontId="0" fillId="0" borderId="27" xfId="0" applyNumberFormat="1" applyBorder="1"/>
    <xf numFmtId="0" fontId="0" fillId="2" borderId="29" xfId="0" applyFill="1" applyBorder="1"/>
    <xf numFmtId="0" fontId="1" fillId="2" borderId="28" xfId="0" applyFont="1" applyFill="1" applyBorder="1"/>
    <xf numFmtId="4" fontId="1" fillId="2" borderId="28" xfId="0" applyNumberFormat="1" applyFont="1" applyFill="1" applyBorder="1"/>
    <xf numFmtId="0" fontId="0" fillId="2" borderId="30" xfId="0" applyFill="1" applyBorder="1"/>
    <xf numFmtId="0" fontId="2" fillId="4" borderId="32" xfId="0" applyFont="1" applyFill="1" applyBorder="1"/>
    <xf numFmtId="0" fontId="0" fillId="4" borderId="31" xfId="0" applyFill="1" applyBorder="1"/>
    <xf numFmtId="4" fontId="1" fillId="5" borderId="31" xfId="0" applyNumberFormat="1" applyFont="1" applyFill="1" applyBorder="1"/>
    <xf numFmtId="0" fontId="0" fillId="4" borderId="33" xfId="0" applyFill="1" applyBorder="1"/>
    <xf numFmtId="0" fontId="0" fillId="0" borderId="25" xfId="0" applyBorder="1"/>
    <xf numFmtId="0" fontId="0" fillId="0" borderId="35" xfId="0" applyBorder="1"/>
    <xf numFmtId="0" fontId="0" fillId="0" borderId="6" xfId="0" applyBorder="1"/>
    <xf numFmtId="0" fontId="0" fillId="0" borderId="36" xfId="0" applyBorder="1"/>
    <xf numFmtId="0" fontId="0" fillId="0" borderId="37" xfId="0" applyBorder="1"/>
    <xf numFmtId="4" fontId="0" fillId="0" borderId="25" xfId="0" applyNumberFormat="1" applyBorder="1"/>
    <xf numFmtId="0" fontId="0" fillId="0" borderId="8" xfId="0" applyBorder="1"/>
    <xf numFmtId="0" fontId="0" fillId="0" borderId="38" xfId="0" applyBorder="1"/>
    <xf numFmtId="0" fontId="1" fillId="0" borderId="5" xfId="0" applyFont="1" applyBorder="1"/>
    <xf numFmtId="4" fontId="1" fillId="2" borderId="15" xfId="0" applyNumberFormat="1" applyFont="1" applyFill="1" applyBorder="1"/>
    <xf numFmtId="4" fontId="0" fillId="0" borderId="21" xfId="0" applyNumberFormat="1" applyBorder="1"/>
    <xf numFmtId="4" fontId="0" fillId="0" borderId="34" xfId="0" applyNumberFormat="1" applyBorder="1"/>
    <xf numFmtId="4" fontId="0" fillId="0" borderId="16" xfId="0" applyNumberFormat="1" applyBorder="1"/>
    <xf numFmtId="0" fontId="0" fillId="0" borderId="39" xfId="0" applyBorder="1"/>
    <xf numFmtId="0" fontId="0" fillId="0" borderId="40" xfId="0" applyBorder="1"/>
    <xf numFmtId="4" fontId="0" fillId="3" borderId="15" xfId="0" applyNumberFormat="1" applyFill="1" applyBorder="1"/>
    <xf numFmtId="4" fontId="0" fillId="0" borderId="9" xfId="0" applyNumberFormat="1" applyBorder="1"/>
    <xf numFmtId="4" fontId="1" fillId="2" borderId="30" xfId="0" applyNumberFormat="1" applyFont="1" applyFill="1" applyBorder="1"/>
    <xf numFmtId="4" fontId="1" fillId="5" borderId="33" xfId="0" applyNumberFormat="1" applyFont="1" applyFill="1" applyBorder="1"/>
    <xf numFmtId="0" fontId="1" fillId="0" borderId="11" xfId="0" applyFont="1" applyBorder="1"/>
    <xf numFmtId="0" fontId="0" fillId="4" borderId="41" xfId="0" applyFill="1" applyBorder="1"/>
    <xf numFmtId="0" fontId="0" fillId="0" borderId="42" xfId="0" applyBorder="1"/>
    <xf numFmtId="0" fontId="6" fillId="0" borderId="2" xfId="0" applyFont="1" applyBorder="1"/>
    <xf numFmtId="0" fontId="7" fillId="0" borderId="11" xfId="0" applyFont="1" applyBorder="1"/>
    <xf numFmtId="0" fontId="8" fillId="0" borderId="35" xfId="0" applyFont="1" applyBorder="1"/>
    <xf numFmtId="4" fontId="7" fillId="0" borderId="10" xfId="0" applyNumberFormat="1" applyFont="1" applyBorder="1"/>
    <xf numFmtId="0" fontId="8" fillId="0" borderId="23" xfId="0" applyFont="1" applyBorder="1"/>
    <xf numFmtId="0" fontId="0" fillId="0" borderId="43" xfId="0" applyBorder="1"/>
    <xf numFmtId="0" fontId="0" fillId="0" borderId="44" xfId="0" applyBorder="1"/>
    <xf numFmtId="4" fontId="1" fillId="5" borderId="27" xfId="0" applyNumberFormat="1" applyFont="1" applyFill="1" applyBorder="1"/>
    <xf numFmtId="0" fontId="0" fillId="4" borderId="8" xfId="0" applyFill="1" applyBorder="1"/>
    <xf numFmtId="0" fontId="2" fillId="4" borderId="27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0" fillId="4" borderId="45" xfId="0" applyFill="1" applyBorder="1"/>
    <xf numFmtId="4" fontId="0" fillId="5" borderId="1" xfId="0" applyNumberFormat="1" applyFill="1" applyBorder="1"/>
    <xf numFmtId="4" fontId="2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left" indent="18"/>
    </xf>
    <xf numFmtId="4" fontId="1" fillId="5" borderId="3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topLeftCell="A13" workbookViewId="0">
      <selection activeCell="H58" sqref="H58"/>
    </sheetView>
  </sheetViews>
  <sheetFormatPr defaultRowHeight="15" x14ac:dyDescent="0.25"/>
  <cols>
    <col min="1" max="1" width="41" customWidth="1"/>
    <col min="2" max="2" width="9.140625" customWidth="1"/>
    <col min="3" max="3" width="16.42578125" customWidth="1"/>
    <col min="4" max="4" width="20" customWidth="1"/>
    <col min="5" max="5" width="11.28515625" customWidth="1"/>
  </cols>
  <sheetData>
    <row r="1" spans="1:9" x14ac:dyDescent="0.25">
      <c r="A1" s="11" t="s">
        <v>39</v>
      </c>
      <c r="B1" s="24"/>
      <c r="C1" s="24"/>
      <c r="D1" s="2"/>
    </row>
    <row r="2" spans="1:9" x14ac:dyDescent="0.25">
      <c r="A2" s="46" t="s">
        <v>51</v>
      </c>
      <c r="B2" s="47"/>
      <c r="C2" s="47"/>
      <c r="D2" s="20"/>
    </row>
    <row r="3" spans="1:9" x14ac:dyDescent="0.25">
      <c r="A3" s="46" t="s">
        <v>52</v>
      </c>
      <c r="B3" s="47"/>
      <c r="C3" s="47"/>
      <c r="D3" s="20"/>
    </row>
    <row r="4" spans="1:9" ht="30.75" customHeight="1" thickBot="1" x14ac:dyDescent="0.35">
      <c r="A4" s="101" t="s">
        <v>106</v>
      </c>
      <c r="B4" s="102"/>
      <c r="C4" s="102"/>
      <c r="D4" s="103"/>
      <c r="E4" s="1"/>
      <c r="F4" s="1"/>
      <c r="G4" s="1"/>
      <c r="H4" s="1"/>
      <c r="I4" s="1"/>
    </row>
    <row r="5" spans="1:9" ht="15.75" thickBot="1" x14ac:dyDescent="0.3">
      <c r="A5" s="3" t="s">
        <v>20</v>
      </c>
      <c r="B5" s="4" t="s">
        <v>0</v>
      </c>
      <c r="C5" s="4"/>
      <c r="D5" s="16" t="s">
        <v>1</v>
      </c>
    </row>
    <row r="6" spans="1:9" ht="15.75" thickBot="1" x14ac:dyDescent="0.3">
      <c r="A6" s="11" t="s">
        <v>27</v>
      </c>
      <c r="B6" s="10"/>
      <c r="C6" s="10"/>
      <c r="D6" s="2"/>
    </row>
    <row r="7" spans="1:9" ht="15.75" thickBot="1" x14ac:dyDescent="0.3">
      <c r="A7" s="25" t="s">
        <v>31</v>
      </c>
      <c r="B7" s="26">
        <v>501</v>
      </c>
      <c r="C7" s="27"/>
      <c r="D7" s="28"/>
    </row>
    <row r="8" spans="1:9" x14ac:dyDescent="0.25">
      <c r="A8" s="12" t="s">
        <v>67</v>
      </c>
      <c r="B8" s="5">
        <v>501</v>
      </c>
      <c r="C8" s="22">
        <v>5946</v>
      </c>
      <c r="D8" s="17"/>
    </row>
    <row r="9" spans="1:9" x14ac:dyDescent="0.25">
      <c r="A9" s="12" t="s">
        <v>26</v>
      </c>
      <c r="B9" s="5">
        <v>501</v>
      </c>
      <c r="C9" s="23">
        <v>11647.64</v>
      </c>
      <c r="D9" s="17"/>
    </row>
    <row r="10" spans="1:9" x14ac:dyDescent="0.25">
      <c r="A10" s="13" t="s">
        <v>78</v>
      </c>
      <c r="B10" s="5">
        <v>501</v>
      </c>
      <c r="C10" s="23">
        <v>24371.5</v>
      </c>
      <c r="D10" s="18"/>
    </row>
    <row r="11" spans="1:9" x14ac:dyDescent="0.25">
      <c r="A11" s="13" t="s">
        <v>5</v>
      </c>
      <c r="B11" s="5">
        <v>501</v>
      </c>
      <c r="C11" s="22">
        <v>30139.23</v>
      </c>
      <c r="D11" s="18"/>
    </row>
    <row r="12" spans="1:9" x14ac:dyDescent="0.25">
      <c r="A12" s="13" t="s">
        <v>70</v>
      </c>
      <c r="B12" s="5">
        <v>501</v>
      </c>
      <c r="C12" s="22">
        <v>16889</v>
      </c>
      <c r="D12" s="18"/>
    </row>
    <row r="13" spans="1:9" x14ac:dyDescent="0.25">
      <c r="A13" s="13" t="s">
        <v>6</v>
      </c>
      <c r="B13" s="5">
        <v>501</v>
      </c>
      <c r="C13" s="22">
        <v>22665.5</v>
      </c>
      <c r="D13" s="18" t="s">
        <v>71</v>
      </c>
    </row>
    <row r="14" spans="1:9" x14ac:dyDescent="0.25">
      <c r="A14" s="13"/>
      <c r="B14" s="5"/>
      <c r="C14" s="22">
        <v>9286</v>
      </c>
      <c r="D14" s="18" t="s">
        <v>4</v>
      </c>
    </row>
    <row r="15" spans="1:9" x14ac:dyDescent="0.25">
      <c r="A15" s="13"/>
      <c r="B15" s="5"/>
      <c r="C15" s="22">
        <v>9412</v>
      </c>
      <c r="D15" s="18" t="s">
        <v>37</v>
      </c>
    </row>
    <row r="16" spans="1:9" x14ac:dyDescent="0.25">
      <c r="A16" s="13"/>
      <c r="B16" s="5"/>
      <c r="C16" s="22">
        <v>8029.88</v>
      </c>
      <c r="D16" s="18" t="s">
        <v>43</v>
      </c>
    </row>
    <row r="17" spans="1:4" x14ac:dyDescent="0.25">
      <c r="A17" s="13"/>
      <c r="B17" s="5"/>
      <c r="C17" s="22">
        <v>8010.26</v>
      </c>
      <c r="D17" s="18" t="s">
        <v>107</v>
      </c>
    </row>
    <row r="18" spans="1:4" ht="15.75" thickBot="1" x14ac:dyDescent="0.3">
      <c r="A18" s="13" t="s">
        <v>22</v>
      </c>
      <c r="B18" s="5">
        <v>501</v>
      </c>
      <c r="C18" s="22">
        <v>7703.07</v>
      </c>
      <c r="D18" s="18"/>
    </row>
    <row r="19" spans="1:4" ht="15.75" thickBot="1" x14ac:dyDescent="0.3">
      <c r="A19" s="25" t="s">
        <v>46</v>
      </c>
      <c r="B19" s="26"/>
      <c r="C19" s="27">
        <f>SUM(C8:C18)</f>
        <v>154100.08000000002</v>
      </c>
      <c r="D19" s="28"/>
    </row>
    <row r="20" spans="1:4" ht="15.75" thickBot="1" x14ac:dyDescent="0.3">
      <c r="A20" s="33"/>
      <c r="B20" s="34"/>
      <c r="C20" s="31"/>
      <c r="D20" s="35"/>
    </row>
    <row r="21" spans="1:4" ht="15.75" thickBot="1" x14ac:dyDescent="0.3">
      <c r="A21" s="29" t="s">
        <v>32</v>
      </c>
      <c r="B21" s="26">
        <v>502</v>
      </c>
      <c r="C21" s="27"/>
      <c r="D21" s="28"/>
    </row>
    <row r="22" spans="1:4" x14ac:dyDescent="0.25">
      <c r="A22" s="12" t="s">
        <v>8</v>
      </c>
      <c r="B22" s="5"/>
      <c r="C22" s="22">
        <v>43674</v>
      </c>
      <c r="D22" s="17"/>
    </row>
    <row r="23" spans="1:4" x14ac:dyDescent="0.25">
      <c r="A23" s="13" t="s">
        <v>7</v>
      </c>
      <c r="B23" s="5"/>
      <c r="C23" s="22">
        <v>104444.28</v>
      </c>
      <c r="D23" s="18"/>
    </row>
    <row r="24" spans="1:4" ht="15.75" thickBot="1" x14ac:dyDescent="0.3">
      <c r="A24" s="32" t="s">
        <v>9</v>
      </c>
      <c r="B24" s="7"/>
      <c r="C24" s="31">
        <v>45162</v>
      </c>
      <c r="D24" s="21" t="s">
        <v>108</v>
      </c>
    </row>
    <row r="25" spans="1:4" ht="15.75" thickBot="1" x14ac:dyDescent="0.3">
      <c r="A25" s="25" t="s">
        <v>47</v>
      </c>
      <c r="B25" s="26"/>
      <c r="C25" s="45">
        <f>SUM(C22:C24)</f>
        <v>193280.28</v>
      </c>
      <c r="D25" s="28"/>
    </row>
    <row r="26" spans="1:4" ht="15.75" thickBot="1" x14ac:dyDescent="0.3">
      <c r="A26" s="3" t="s">
        <v>28</v>
      </c>
      <c r="B26" s="37" t="s">
        <v>34</v>
      </c>
      <c r="C26" s="4"/>
      <c r="D26" s="36"/>
    </row>
    <row r="27" spans="1:4" x14ac:dyDescent="0.25">
      <c r="A27" s="59" t="s">
        <v>73</v>
      </c>
      <c r="B27" s="62">
        <v>511</v>
      </c>
      <c r="C27" s="64">
        <v>3497</v>
      </c>
      <c r="D27" s="18"/>
    </row>
    <row r="28" spans="1:4" x14ac:dyDescent="0.25">
      <c r="A28" s="6" t="s">
        <v>72</v>
      </c>
      <c r="B28" s="63">
        <v>511</v>
      </c>
      <c r="C28" s="22">
        <v>58316.34</v>
      </c>
      <c r="D28" s="18"/>
    </row>
    <row r="29" spans="1:4" x14ac:dyDescent="0.25">
      <c r="A29" s="6" t="s">
        <v>15</v>
      </c>
      <c r="B29" s="63">
        <v>513</v>
      </c>
      <c r="C29" s="22">
        <v>884</v>
      </c>
      <c r="D29" s="18"/>
    </row>
    <row r="30" spans="1:4" x14ac:dyDescent="0.25">
      <c r="A30" s="5" t="s">
        <v>10</v>
      </c>
      <c r="B30" s="62">
        <v>518</v>
      </c>
      <c r="C30" s="22">
        <v>1669</v>
      </c>
      <c r="D30" s="18"/>
    </row>
    <row r="31" spans="1:4" x14ac:dyDescent="0.25">
      <c r="A31" s="5" t="s">
        <v>60</v>
      </c>
      <c r="B31" s="60">
        <v>518</v>
      </c>
      <c r="C31" s="22">
        <v>46337.66</v>
      </c>
      <c r="D31" s="18"/>
    </row>
    <row r="32" spans="1:4" x14ac:dyDescent="0.25">
      <c r="A32" s="5" t="s">
        <v>75</v>
      </c>
      <c r="B32" s="60">
        <v>518</v>
      </c>
      <c r="C32" s="22">
        <v>5808</v>
      </c>
      <c r="D32" s="18"/>
    </row>
    <row r="33" spans="1:4" x14ac:dyDescent="0.25">
      <c r="A33" s="5" t="s">
        <v>74</v>
      </c>
      <c r="B33" s="60">
        <v>518</v>
      </c>
      <c r="C33" s="22">
        <v>80950.22</v>
      </c>
      <c r="D33" s="18"/>
    </row>
    <row r="34" spans="1:4" x14ac:dyDescent="0.25">
      <c r="A34" s="5" t="s">
        <v>57</v>
      </c>
      <c r="B34" s="60">
        <v>518</v>
      </c>
      <c r="C34" s="22">
        <v>11946</v>
      </c>
      <c r="D34" s="18"/>
    </row>
    <row r="35" spans="1:4" x14ac:dyDescent="0.25">
      <c r="A35" s="5" t="s">
        <v>59</v>
      </c>
      <c r="B35" s="60">
        <v>518</v>
      </c>
      <c r="C35" s="22">
        <v>12446.28</v>
      </c>
      <c r="D35" s="18"/>
    </row>
    <row r="36" spans="1:4" x14ac:dyDescent="0.25">
      <c r="A36" s="5" t="s">
        <v>56</v>
      </c>
      <c r="B36" s="60">
        <v>518</v>
      </c>
      <c r="C36" s="22">
        <v>800</v>
      </c>
      <c r="D36" s="18"/>
    </row>
    <row r="37" spans="1:4" x14ac:dyDescent="0.25">
      <c r="A37" s="5" t="s">
        <v>55</v>
      </c>
      <c r="B37" s="60">
        <v>518</v>
      </c>
      <c r="C37" s="22">
        <v>34960.35</v>
      </c>
      <c r="D37" s="18"/>
    </row>
    <row r="38" spans="1:4" x14ac:dyDescent="0.25">
      <c r="A38" s="5" t="s">
        <v>58</v>
      </c>
      <c r="B38" s="60">
        <v>518</v>
      </c>
      <c r="C38" s="22">
        <v>29544.17</v>
      </c>
      <c r="D38" s="18"/>
    </row>
    <row r="39" spans="1:4" x14ac:dyDescent="0.25">
      <c r="A39" s="5" t="s">
        <v>12</v>
      </c>
      <c r="B39" s="60">
        <v>518</v>
      </c>
      <c r="C39" s="22">
        <v>51116</v>
      </c>
      <c r="D39" s="18"/>
    </row>
    <row r="40" spans="1:4" x14ac:dyDescent="0.25">
      <c r="A40" s="5" t="s">
        <v>23</v>
      </c>
      <c r="B40" s="60">
        <v>518</v>
      </c>
      <c r="C40" s="22">
        <v>41195</v>
      </c>
      <c r="D40" s="18"/>
    </row>
    <row r="41" spans="1:4" x14ac:dyDescent="0.25">
      <c r="A41" s="5" t="s">
        <v>13</v>
      </c>
      <c r="B41" s="60">
        <v>518</v>
      </c>
      <c r="C41" s="22">
        <v>11893</v>
      </c>
      <c r="D41" s="18"/>
    </row>
    <row r="42" spans="1:4" x14ac:dyDescent="0.25">
      <c r="A42" s="5" t="s">
        <v>44</v>
      </c>
      <c r="B42" s="60">
        <v>218</v>
      </c>
      <c r="C42" s="22">
        <v>2939</v>
      </c>
      <c r="D42" s="21"/>
    </row>
    <row r="43" spans="1:4" ht="15.75" thickBot="1" x14ac:dyDescent="0.3">
      <c r="A43" s="15" t="s">
        <v>76</v>
      </c>
      <c r="B43" s="60">
        <v>518</v>
      </c>
      <c r="C43" s="22">
        <v>65543.88</v>
      </c>
      <c r="D43" s="21"/>
    </row>
    <row r="44" spans="1:4" ht="15.75" thickBot="1" x14ac:dyDescent="0.3">
      <c r="A44" s="25" t="s">
        <v>48</v>
      </c>
      <c r="B44" s="26"/>
      <c r="C44" s="27">
        <f>SUM(C27:C43)</f>
        <v>459845.9</v>
      </c>
      <c r="D44" s="28"/>
    </row>
    <row r="49" spans="1:6" ht="15.75" thickBot="1" x14ac:dyDescent="0.3"/>
    <row r="50" spans="1:6" ht="15.75" thickBot="1" x14ac:dyDescent="0.3">
      <c r="A50" s="38" t="s">
        <v>29</v>
      </c>
      <c r="B50" s="39"/>
      <c r="C50" s="41"/>
      <c r="D50" s="40"/>
    </row>
    <row r="51" spans="1:6" x14ac:dyDescent="0.25">
      <c r="A51" s="12" t="s">
        <v>35</v>
      </c>
      <c r="B51" s="6">
        <v>521</v>
      </c>
      <c r="C51" s="22">
        <v>79900</v>
      </c>
      <c r="D51" s="17"/>
    </row>
    <row r="52" spans="1:6" x14ac:dyDescent="0.25">
      <c r="A52" s="13" t="s">
        <v>11</v>
      </c>
      <c r="B52" s="6">
        <v>521</v>
      </c>
      <c r="C52" s="22">
        <v>109438</v>
      </c>
      <c r="D52" s="18"/>
    </row>
    <row r="53" spans="1:6" x14ac:dyDescent="0.25">
      <c r="A53" s="13" t="s">
        <v>53</v>
      </c>
      <c r="B53" s="6">
        <v>525</v>
      </c>
      <c r="C53" s="22">
        <v>496</v>
      </c>
      <c r="D53" s="18"/>
    </row>
    <row r="54" spans="1:6" ht="15.75" thickBot="1" x14ac:dyDescent="0.3">
      <c r="A54" s="14" t="s">
        <v>16</v>
      </c>
      <c r="B54" s="15">
        <v>549</v>
      </c>
      <c r="C54" s="22">
        <v>21076</v>
      </c>
      <c r="D54" s="19"/>
    </row>
    <row r="55" spans="1:6" ht="15.75" thickBot="1" x14ac:dyDescent="0.3">
      <c r="A55" s="42" t="s">
        <v>49</v>
      </c>
      <c r="B55" s="43"/>
      <c r="C55" s="27">
        <f>SUM(C51:C54)</f>
        <v>210910</v>
      </c>
      <c r="D55" s="44"/>
    </row>
    <row r="56" spans="1:6" x14ac:dyDescent="0.25">
      <c r="A56" s="61"/>
      <c r="B56" s="104"/>
      <c r="C56" s="104"/>
      <c r="D56" s="20"/>
    </row>
    <row r="57" spans="1:6" ht="15.75" thickBot="1" x14ac:dyDescent="0.3">
      <c r="A57" s="61"/>
      <c r="B57" s="104"/>
      <c r="C57" s="104"/>
      <c r="D57" s="20"/>
    </row>
    <row r="58" spans="1:6" ht="15.75" thickBot="1" x14ac:dyDescent="0.3">
      <c r="A58" s="38" t="s">
        <v>30</v>
      </c>
      <c r="B58" s="39">
        <v>551.55799999999999</v>
      </c>
      <c r="C58" s="48"/>
      <c r="D58" s="40"/>
      <c r="F58" s="30"/>
    </row>
    <row r="59" spans="1:6" x14ac:dyDescent="0.25">
      <c r="A59" s="12" t="s">
        <v>17</v>
      </c>
      <c r="B59" s="9">
        <v>551</v>
      </c>
      <c r="C59" s="22">
        <v>9759</v>
      </c>
      <c r="D59" s="17"/>
    </row>
    <row r="60" spans="1:6" ht="15.75" thickBot="1" x14ac:dyDescent="0.3">
      <c r="A60" s="14" t="s">
        <v>25</v>
      </c>
      <c r="B60" s="49">
        <v>558</v>
      </c>
      <c r="C60" s="50">
        <v>2104.7399999999998</v>
      </c>
      <c r="D60" s="19" t="s">
        <v>109</v>
      </c>
    </row>
    <row r="61" spans="1:6" ht="15.75" thickBot="1" x14ac:dyDescent="0.3">
      <c r="A61" s="51"/>
      <c r="B61" s="52"/>
      <c r="C61" s="53">
        <f>SUM(C59:C60)</f>
        <v>11863.74</v>
      </c>
      <c r="D61" s="54"/>
    </row>
    <row r="62" spans="1:6" ht="16.5" thickTop="1" thickBot="1" x14ac:dyDescent="0.3">
      <c r="A62" s="55" t="s">
        <v>42</v>
      </c>
      <c r="B62" s="56"/>
      <c r="C62" s="100" t="s">
        <v>110</v>
      </c>
      <c r="D62" s="58"/>
    </row>
    <row r="63" spans="1:6" ht="15.75" thickTop="1" x14ac:dyDescent="0.25"/>
    <row r="65" spans="1:1" x14ac:dyDescent="0.25">
      <c r="A65" t="s">
        <v>38</v>
      </c>
    </row>
    <row r="68" spans="1:1" x14ac:dyDescent="0.25">
      <c r="A68" t="s">
        <v>50</v>
      </c>
    </row>
  </sheetData>
  <mergeCells count="1">
    <mergeCell ref="A4:D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opLeftCell="A40" workbookViewId="0">
      <selection activeCell="A68" sqref="A68"/>
    </sheetView>
  </sheetViews>
  <sheetFormatPr defaultRowHeight="15" x14ac:dyDescent="0.25"/>
  <cols>
    <col min="1" max="1" width="40.85546875" customWidth="1"/>
    <col min="3" max="3" width="16.42578125" customWidth="1"/>
    <col min="4" max="4" width="20" customWidth="1"/>
    <col min="5" max="5" width="11.28515625" customWidth="1"/>
  </cols>
  <sheetData>
    <row r="1" spans="1:9" x14ac:dyDescent="0.25">
      <c r="A1" s="11" t="s">
        <v>39</v>
      </c>
      <c r="B1" s="24"/>
      <c r="C1" s="24"/>
      <c r="D1" s="2"/>
    </row>
    <row r="2" spans="1:9" x14ac:dyDescent="0.25">
      <c r="A2" s="46" t="s">
        <v>51</v>
      </c>
      <c r="B2" s="47"/>
      <c r="C2" s="47"/>
      <c r="D2" s="20"/>
    </row>
    <row r="3" spans="1:9" x14ac:dyDescent="0.25">
      <c r="A3" s="46" t="s">
        <v>52</v>
      </c>
      <c r="B3" s="47"/>
      <c r="C3" s="47"/>
      <c r="D3" s="20"/>
    </row>
    <row r="4" spans="1:9" ht="30.75" customHeight="1" thickBot="1" x14ac:dyDescent="0.35">
      <c r="A4" s="101" t="s">
        <v>65</v>
      </c>
      <c r="B4" s="102"/>
      <c r="C4" s="102"/>
      <c r="D4" s="103"/>
      <c r="E4" s="1"/>
      <c r="F4" s="1"/>
      <c r="G4" s="1"/>
      <c r="H4" s="1"/>
      <c r="I4" s="1"/>
    </row>
    <row r="5" spans="1:9" ht="15.75" thickBot="1" x14ac:dyDescent="0.3">
      <c r="A5" s="3" t="s">
        <v>20</v>
      </c>
      <c r="B5" s="4" t="s">
        <v>0</v>
      </c>
      <c r="C5" s="4" t="s">
        <v>45</v>
      </c>
      <c r="D5" s="16" t="s">
        <v>1</v>
      </c>
    </row>
    <row r="6" spans="1:9" ht="15.75" thickBot="1" x14ac:dyDescent="0.3">
      <c r="A6" s="11" t="s">
        <v>27</v>
      </c>
      <c r="B6" s="10"/>
      <c r="C6" s="10"/>
      <c r="D6" s="2"/>
    </row>
    <row r="7" spans="1:9" ht="15.75" thickBot="1" x14ac:dyDescent="0.3">
      <c r="A7" s="25" t="s">
        <v>31</v>
      </c>
      <c r="B7" s="26">
        <v>501</v>
      </c>
      <c r="C7" s="27"/>
      <c r="D7" s="28"/>
    </row>
    <row r="8" spans="1:9" x14ac:dyDescent="0.25">
      <c r="A8" s="12" t="s">
        <v>26</v>
      </c>
      <c r="B8" s="5">
        <v>501</v>
      </c>
      <c r="C8" s="22">
        <v>50000</v>
      </c>
      <c r="D8" s="17"/>
    </row>
    <row r="9" spans="1:9" x14ac:dyDescent="0.25">
      <c r="A9" s="13" t="s">
        <v>2</v>
      </c>
      <c r="B9" s="8">
        <v>501</v>
      </c>
      <c r="C9" s="22">
        <v>10000</v>
      </c>
      <c r="D9" s="18"/>
    </row>
    <row r="10" spans="1:9" x14ac:dyDescent="0.25">
      <c r="A10" s="13" t="s">
        <v>18</v>
      </c>
      <c r="B10" s="5">
        <v>501</v>
      </c>
      <c r="C10" s="22">
        <v>30000</v>
      </c>
      <c r="D10" s="18"/>
    </row>
    <row r="11" spans="1:9" x14ac:dyDescent="0.25">
      <c r="A11" s="13" t="s">
        <v>40</v>
      </c>
      <c r="B11" s="5">
        <v>501</v>
      </c>
      <c r="C11" s="22">
        <v>25000</v>
      </c>
      <c r="D11" s="18"/>
    </row>
    <row r="12" spans="1:9" x14ac:dyDescent="0.25">
      <c r="A12" s="13" t="s">
        <v>5</v>
      </c>
      <c r="B12" s="5">
        <v>501</v>
      </c>
      <c r="C12" s="22">
        <v>25000</v>
      </c>
      <c r="D12" s="18"/>
    </row>
    <row r="13" spans="1:9" x14ac:dyDescent="0.25">
      <c r="A13" s="13" t="s">
        <v>21</v>
      </c>
      <c r="B13" s="5">
        <v>501</v>
      </c>
      <c r="C13" s="22">
        <v>5000</v>
      </c>
      <c r="D13" s="18" t="s">
        <v>41</v>
      </c>
    </row>
    <row r="14" spans="1:9" x14ac:dyDescent="0.25">
      <c r="A14" s="13" t="s">
        <v>6</v>
      </c>
      <c r="B14" s="5">
        <v>501</v>
      </c>
      <c r="C14" s="22">
        <v>40000</v>
      </c>
      <c r="D14" s="18" t="s">
        <v>3</v>
      </c>
    </row>
    <row r="15" spans="1:9" x14ac:dyDescent="0.25">
      <c r="A15" s="13"/>
      <c r="B15" s="5"/>
      <c r="C15" s="22">
        <v>20000</v>
      </c>
      <c r="D15" s="18" t="s">
        <v>4</v>
      </c>
    </row>
    <row r="16" spans="1:9" x14ac:dyDescent="0.25">
      <c r="A16" s="13"/>
      <c r="B16" s="5"/>
      <c r="C16" s="22">
        <v>6000</v>
      </c>
      <c r="D16" s="18" t="s">
        <v>37</v>
      </c>
    </row>
    <row r="17" spans="1:4" x14ac:dyDescent="0.25">
      <c r="A17" s="13"/>
      <c r="B17" s="5"/>
      <c r="C17" s="22">
        <v>2000</v>
      </c>
      <c r="D17" s="18" t="s">
        <v>43</v>
      </c>
    </row>
    <row r="18" spans="1:4" x14ac:dyDescent="0.25">
      <c r="A18" s="13" t="s">
        <v>22</v>
      </c>
      <c r="B18" s="5">
        <v>501</v>
      </c>
      <c r="C18" s="22">
        <v>5000</v>
      </c>
      <c r="D18" s="18"/>
    </row>
    <row r="19" spans="1:4" ht="15.75" thickBot="1" x14ac:dyDescent="0.3">
      <c r="A19" s="14" t="s">
        <v>36</v>
      </c>
      <c r="B19" s="15">
        <v>501</v>
      </c>
      <c r="C19" s="22">
        <v>15000</v>
      </c>
      <c r="D19" s="19"/>
    </row>
    <row r="20" spans="1:4" ht="15.75" thickBot="1" x14ac:dyDescent="0.3">
      <c r="A20" s="25" t="s">
        <v>46</v>
      </c>
      <c r="B20" s="26"/>
      <c r="C20" s="27">
        <f>SUM(C8:C19)</f>
        <v>233000</v>
      </c>
      <c r="D20" s="28"/>
    </row>
    <row r="21" spans="1:4" ht="15.75" thickBot="1" x14ac:dyDescent="0.3">
      <c r="A21" s="33"/>
      <c r="B21" s="34"/>
      <c r="C21" s="31"/>
      <c r="D21" s="35"/>
    </row>
    <row r="22" spans="1:4" ht="15.75" thickBot="1" x14ac:dyDescent="0.3">
      <c r="A22" s="29" t="s">
        <v>32</v>
      </c>
      <c r="B22" s="26">
        <v>502</v>
      </c>
      <c r="C22" s="27"/>
      <c r="D22" s="28"/>
    </row>
    <row r="23" spans="1:4" x14ac:dyDescent="0.25">
      <c r="A23" s="12" t="s">
        <v>8</v>
      </c>
      <c r="B23" s="5"/>
      <c r="C23" s="22">
        <v>35000</v>
      </c>
      <c r="D23" s="17"/>
    </row>
    <row r="24" spans="1:4" x14ac:dyDescent="0.25">
      <c r="A24" s="13" t="s">
        <v>7</v>
      </c>
      <c r="B24" s="5"/>
      <c r="C24" s="22">
        <v>98400</v>
      </c>
      <c r="D24" s="18" t="s">
        <v>33</v>
      </c>
    </row>
    <row r="25" spans="1:4" ht="15.75" thickBot="1" x14ac:dyDescent="0.3">
      <c r="A25" s="32" t="s">
        <v>9</v>
      </c>
      <c r="B25" s="7"/>
      <c r="C25" s="31">
        <v>135200</v>
      </c>
      <c r="D25" s="21" t="s">
        <v>33</v>
      </c>
    </row>
    <row r="26" spans="1:4" ht="15.75" thickBot="1" x14ac:dyDescent="0.3">
      <c r="A26" s="25" t="s">
        <v>47</v>
      </c>
      <c r="B26" s="26"/>
      <c r="C26" s="45">
        <f>SUM(C23:C25)</f>
        <v>268600</v>
      </c>
      <c r="D26" s="28"/>
    </row>
    <row r="27" spans="1:4" ht="15.75" thickBot="1" x14ac:dyDescent="0.3">
      <c r="A27" s="3" t="s">
        <v>28</v>
      </c>
      <c r="B27" s="37" t="s">
        <v>34</v>
      </c>
      <c r="C27" s="4"/>
      <c r="D27" s="36"/>
    </row>
    <row r="28" spans="1:4" x14ac:dyDescent="0.25">
      <c r="A28" s="59" t="s">
        <v>19</v>
      </c>
      <c r="B28" s="62">
        <v>511</v>
      </c>
      <c r="C28" s="64">
        <v>30000</v>
      </c>
      <c r="D28" s="18"/>
    </row>
    <row r="29" spans="1:4" x14ac:dyDescent="0.25">
      <c r="A29" s="6" t="s">
        <v>24</v>
      </c>
      <c r="B29" s="63">
        <v>511</v>
      </c>
      <c r="C29" s="22">
        <v>25000</v>
      </c>
      <c r="D29" s="18"/>
    </row>
    <row r="30" spans="1:4" x14ac:dyDescent="0.25">
      <c r="A30" s="6" t="s">
        <v>14</v>
      </c>
      <c r="B30" s="63">
        <v>512</v>
      </c>
      <c r="C30" s="22">
        <v>999</v>
      </c>
      <c r="D30" s="18"/>
    </row>
    <row r="31" spans="1:4" x14ac:dyDescent="0.25">
      <c r="A31" s="7" t="s">
        <v>15</v>
      </c>
      <c r="B31" s="63">
        <v>513</v>
      </c>
      <c r="C31" s="31">
        <v>10000</v>
      </c>
      <c r="D31" s="21"/>
    </row>
    <row r="32" spans="1:4" x14ac:dyDescent="0.25">
      <c r="A32" s="5" t="s">
        <v>10</v>
      </c>
      <c r="B32" s="62">
        <v>518</v>
      </c>
      <c r="C32" s="23">
        <v>2000</v>
      </c>
      <c r="D32" s="18"/>
    </row>
    <row r="33" spans="1:4" x14ac:dyDescent="0.25">
      <c r="A33" s="5" t="s">
        <v>60</v>
      </c>
      <c r="B33" s="60">
        <v>518</v>
      </c>
      <c r="C33" s="22">
        <v>43000</v>
      </c>
      <c r="D33" s="18"/>
    </row>
    <row r="34" spans="1:4" x14ac:dyDescent="0.25">
      <c r="A34" s="5" t="s">
        <v>61</v>
      </c>
      <c r="B34" s="60">
        <v>518</v>
      </c>
      <c r="C34" s="22">
        <v>20000</v>
      </c>
      <c r="D34" s="18"/>
    </row>
    <row r="35" spans="1:4" x14ac:dyDescent="0.25">
      <c r="A35" s="5" t="s">
        <v>54</v>
      </c>
      <c r="B35" s="60">
        <v>518</v>
      </c>
      <c r="C35" s="22">
        <v>30000</v>
      </c>
      <c r="D35" s="18"/>
    </row>
    <row r="36" spans="1:4" x14ac:dyDescent="0.25">
      <c r="A36" s="5" t="s">
        <v>57</v>
      </c>
      <c r="B36" s="60">
        <v>518</v>
      </c>
      <c r="C36" s="22">
        <v>10000</v>
      </c>
      <c r="D36" s="18"/>
    </row>
    <row r="37" spans="1:4" x14ac:dyDescent="0.25">
      <c r="A37" s="5" t="s">
        <v>59</v>
      </c>
      <c r="B37" s="60">
        <v>518</v>
      </c>
      <c r="C37" s="22">
        <v>20000</v>
      </c>
      <c r="D37" s="18"/>
    </row>
    <row r="38" spans="1:4" x14ac:dyDescent="0.25">
      <c r="A38" s="5" t="s">
        <v>56</v>
      </c>
      <c r="B38" s="60">
        <v>518</v>
      </c>
      <c r="C38" s="22">
        <v>20000</v>
      </c>
      <c r="D38" s="18"/>
    </row>
    <row r="39" spans="1:4" x14ac:dyDescent="0.25">
      <c r="A39" s="5" t="s">
        <v>55</v>
      </c>
      <c r="B39" s="60">
        <v>518</v>
      </c>
      <c r="C39" s="22">
        <v>20000</v>
      </c>
      <c r="D39" s="18"/>
    </row>
    <row r="40" spans="1:4" x14ac:dyDescent="0.25">
      <c r="A40" s="5" t="s">
        <v>58</v>
      </c>
      <c r="B40" s="60">
        <v>518</v>
      </c>
      <c r="C40" s="22">
        <v>30000</v>
      </c>
      <c r="D40" s="18"/>
    </row>
    <row r="41" spans="1:4" x14ac:dyDescent="0.25">
      <c r="A41" s="5" t="s">
        <v>12</v>
      </c>
      <c r="B41" s="60">
        <v>518</v>
      </c>
      <c r="C41" s="22">
        <v>20000</v>
      </c>
      <c r="D41" s="18"/>
    </row>
    <row r="42" spans="1:4" x14ac:dyDescent="0.25">
      <c r="A42" s="5" t="s">
        <v>23</v>
      </c>
      <c r="B42" s="60">
        <v>518</v>
      </c>
      <c r="C42" s="22">
        <v>25000</v>
      </c>
      <c r="D42" s="18"/>
    </row>
    <row r="43" spans="1:4" x14ac:dyDescent="0.25">
      <c r="A43" s="5" t="s">
        <v>13</v>
      </c>
      <c r="B43" s="60">
        <v>518</v>
      </c>
      <c r="C43" s="22">
        <v>20000</v>
      </c>
      <c r="D43" s="18"/>
    </row>
    <row r="44" spans="1:4" x14ac:dyDescent="0.25">
      <c r="A44" s="5" t="s">
        <v>44</v>
      </c>
      <c r="B44" s="60">
        <v>518</v>
      </c>
      <c r="C44" s="23">
        <v>9000</v>
      </c>
      <c r="D44" s="21"/>
    </row>
    <row r="45" spans="1:4" ht="15.75" thickBot="1" x14ac:dyDescent="0.3">
      <c r="A45" s="15" t="s">
        <v>62</v>
      </c>
      <c r="B45" s="65">
        <v>518</v>
      </c>
      <c r="C45" s="50">
        <v>10000</v>
      </c>
      <c r="D45" s="19"/>
    </row>
    <row r="46" spans="1:4" ht="15.75" thickBot="1" x14ac:dyDescent="0.3">
      <c r="A46" s="25" t="s">
        <v>48</v>
      </c>
      <c r="B46" s="26"/>
      <c r="C46" s="27">
        <f>SUM(C28:C45)</f>
        <v>344999</v>
      </c>
      <c r="D46" s="28"/>
    </row>
    <row r="49" spans="1:6" ht="15.75" thickBot="1" x14ac:dyDescent="0.3"/>
    <row r="50" spans="1:6" ht="15.75" thickBot="1" x14ac:dyDescent="0.3">
      <c r="A50" s="38" t="s">
        <v>29</v>
      </c>
      <c r="B50" s="39"/>
      <c r="C50" s="41"/>
      <c r="D50" s="40"/>
    </row>
    <row r="51" spans="1:6" x14ac:dyDescent="0.25">
      <c r="A51" s="12" t="s">
        <v>35</v>
      </c>
      <c r="B51" s="6">
        <v>521</v>
      </c>
      <c r="C51" s="22">
        <v>35000</v>
      </c>
      <c r="D51" s="17"/>
    </row>
    <row r="52" spans="1:6" x14ac:dyDescent="0.25">
      <c r="A52" s="13" t="s">
        <v>11</v>
      </c>
      <c r="B52" s="6">
        <v>521</v>
      </c>
      <c r="C52" s="22">
        <v>104000</v>
      </c>
      <c r="D52" s="18"/>
    </row>
    <row r="53" spans="1:6" x14ac:dyDescent="0.25">
      <c r="A53" s="13" t="s">
        <v>53</v>
      </c>
      <c r="B53" s="6">
        <v>525</v>
      </c>
      <c r="C53" s="22">
        <v>1000</v>
      </c>
      <c r="D53" s="18"/>
    </row>
    <row r="54" spans="1:6" ht="15.75" thickBot="1" x14ac:dyDescent="0.3">
      <c r="A54" s="14" t="s">
        <v>16</v>
      </c>
      <c r="B54" s="15">
        <v>549</v>
      </c>
      <c r="C54" s="31">
        <v>21076</v>
      </c>
      <c r="D54" s="19"/>
    </row>
    <row r="55" spans="1:6" ht="15.75" thickBot="1" x14ac:dyDescent="0.3">
      <c r="A55" s="42" t="s">
        <v>49</v>
      </c>
      <c r="B55" s="43"/>
      <c r="C55" s="27">
        <f>SUM(C51:C54)</f>
        <v>161076</v>
      </c>
      <c r="D55" s="44"/>
    </row>
    <row r="56" spans="1:6" ht="15.75" thickBot="1" x14ac:dyDescent="0.3">
      <c r="A56" s="38" t="s">
        <v>30</v>
      </c>
      <c r="B56" s="39">
        <v>551.55799999999999</v>
      </c>
      <c r="C56" s="48"/>
      <c r="D56" s="40"/>
      <c r="F56" s="30"/>
    </row>
    <row r="57" spans="1:6" x14ac:dyDescent="0.25">
      <c r="A57" s="12" t="s">
        <v>17</v>
      </c>
      <c r="B57" s="9">
        <v>551</v>
      </c>
      <c r="C57" s="22">
        <v>7325</v>
      </c>
      <c r="D57" s="17"/>
    </row>
    <row r="58" spans="1:6" ht="15.75" thickBot="1" x14ac:dyDescent="0.3">
      <c r="A58" s="14" t="s">
        <v>25</v>
      </c>
      <c r="B58" s="49">
        <v>558</v>
      </c>
      <c r="C58" s="50">
        <v>15000</v>
      </c>
      <c r="D58" s="19"/>
    </row>
    <row r="59" spans="1:6" ht="15.75" thickBot="1" x14ac:dyDescent="0.3">
      <c r="A59" s="51"/>
      <c r="B59" s="52"/>
      <c r="C59" s="53">
        <f>SUM(C57:C58)</f>
        <v>22325</v>
      </c>
      <c r="D59" s="54"/>
    </row>
    <row r="60" spans="1:6" ht="16.5" thickTop="1" thickBot="1" x14ac:dyDescent="0.3">
      <c r="A60" s="55" t="s">
        <v>42</v>
      </c>
      <c r="B60" s="56"/>
      <c r="C60" s="57">
        <f>SUM(C20+C26+C46+C55+C59)</f>
        <v>1030000</v>
      </c>
      <c r="D60" s="58"/>
    </row>
    <row r="61" spans="1:6" ht="15.75" thickTop="1" x14ac:dyDescent="0.25"/>
    <row r="63" spans="1:6" x14ac:dyDescent="0.25">
      <c r="A63" t="s">
        <v>38</v>
      </c>
    </row>
    <row r="66" spans="1:1" x14ac:dyDescent="0.25">
      <c r="A66" t="s">
        <v>64</v>
      </c>
    </row>
    <row r="68" spans="1:1" x14ac:dyDescent="0.25">
      <c r="A68" t="s">
        <v>66</v>
      </c>
    </row>
  </sheetData>
  <mergeCells count="1">
    <mergeCell ref="A4:D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"/>
  <sheetViews>
    <sheetView topLeftCell="A64" workbookViewId="0">
      <selection activeCell="B91" sqref="B91"/>
    </sheetView>
  </sheetViews>
  <sheetFormatPr defaultRowHeight="15" x14ac:dyDescent="0.25"/>
  <cols>
    <col min="1" max="1" width="41" customWidth="1"/>
    <col min="3" max="3" width="16.42578125" customWidth="1"/>
    <col min="4" max="4" width="20" customWidth="1"/>
    <col min="5" max="5" width="11.28515625" customWidth="1"/>
  </cols>
  <sheetData>
    <row r="1" spans="1:9" x14ac:dyDescent="0.25">
      <c r="A1" s="11" t="s">
        <v>39</v>
      </c>
      <c r="B1" s="24"/>
      <c r="C1" s="24"/>
      <c r="D1" s="2"/>
    </row>
    <row r="2" spans="1:9" x14ac:dyDescent="0.25">
      <c r="A2" s="46" t="s">
        <v>51</v>
      </c>
      <c r="B2" s="47"/>
      <c r="C2" s="47"/>
      <c r="D2" s="20"/>
    </row>
    <row r="3" spans="1:9" x14ac:dyDescent="0.25">
      <c r="A3" s="46" t="s">
        <v>52</v>
      </c>
      <c r="B3" s="47"/>
      <c r="C3" s="47"/>
      <c r="D3" s="20"/>
    </row>
    <row r="4" spans="1:9" ht="30.75" customHeight="1" thickBot="1" x14ac:dyDescent="0.35">
      <c r="A4" s="101" t="s">
        <v>63</v>
      </c>
      <c r="B4" s="102"/>
      <c r="C4" s="102"/>
      <c r="D4" s="103"/>
      <c r="E4" s="1"/>
      <c r="F4" s="1"/>
      <c r="G4" s="1"/>
      <c r="H4" s="1"/>
      <c r="I4" s="1"/>
    </row>
    <row r="5" spans="1:9" ht="19.5" thickBot="1" x14ac:dyDescent="0.35">
      <c r="A5" s="81" t="s">
        <v>20</v>
      </c>
      <c r="B5" s="4" t="s">
        <v>0</v>
      </c>
      <c r="C5" s="16"/>
      <c r="D5" s="16" t="s">
        <v>1</v>
      </c>
    </row>
    <row r="6" spans="1:9" ht="15.75" thickBot="1" x14ac:dyDescent="0.3">
      <c r="A6" s="11" t="s">
        <v>27</v>
      </c>
      <c r="B6" s="10"/>
      <c r="C6" s="67"/>
      <c r="D6" s="2"/>
    </row>
    <row r="7" spans="1:9" ht="15.75" thickBot="1" x14ac:dyDescent="0.3">
      <c r="A7" s="25" t="s">
        <v>31</v>
      </c>
      <c r="B7" s="26">
        <v>501</v>
      </c>
      <c r="C7" s="68"/>
      <c r="D7" s="28"/>
    </row>
    <row r="8" spans="1:9" x14ac:dyDescent="0.25">
      <c r="A8" s="12" t="s">
        <v>67</v>
      </c>
      <c r="B8" s="5">
        <v>501</v>
      </c>
      <c r="C8" s="69">
        <v>1399</v>
      </c>
      <c r="D8" s="17"/>
    </row>
    <row r="9" spans="1:9" x14ac:dyDescent="0.25">
      <c r="A9" s="12" t="s">
        <v>26</v>
      </c>
      <c r="B9" s="5">
        <v>501</v>
      </c>
      <c r="C9" s="70">
        <v>79336</v>
      </c>
      <c r="D9" s="17"/>
    </row>
    <row r="10" spans="1:9" x14ac:dyDescent="0.25">
      <c r="A10" s="66" t="s">
        <v>78</v>
      </c>
      <c r="B10" s="5">
        <v>501</v>
      </c>
      <c r="C10" s="70">
        <v>9013.2000000000007</v>
      </c>
      <c r="D10" s="18"/>
    </row>
    <row r="11" spans="1:9" x14ac:dyDescent="0.25">
      <c r="A11" s="13" t="s">
        <v>69</v>
      </c>
      <c r="B11" s="5">
        <v>501</v>
      </c>
      <c r="C11" s="69">
        <v>24051.3</v>
      </c>
      <c r="D11" s="18"/>
    </row>
    <row r="12" spans="1:9" x14ac:dyDescent="0.25">
      <c r="A12" s="13" t="s">
        <v>68</v>
      </c>
      <c r="B12" s="5">
        <v>501</v>
      </c>
      <c r="C12" s="69">
        <v>34370.6</v>
      </c>
      <c r="D12" s="18"/>
    </row>
    <row r="13" spans="1:9" x14ac:dyDescent="0.25">
      <c r="A13" s="13" t="s">
        <v>5</v>
      </c>
      <c r="B13" s="5">
        <v>501</v>
      </c>
      <c r="C13" s="69">
        <v>16970.259999999998</v>
      </c>
      <c r="D13" s="18"/>
    </row>
    <row r="14" spans="1:9" x14ac:dyDescent="0.25">
      <c r="A14" s="13" t="s">
        <v>77</v>
      </c>
      <c r="B14" s="5">
        <v>501</v>
      </c>
      <c r="C14" s="69">
        <v>65125.45</v>
      </c>
      <c r="D14" s="18"/>
    </row>
    <row r="15" spans="1:9" x14ac:dyDescent="0.25">
      <c r="A15" s="13" t="s">
        <v>70</v>
      </c>
      <c r="B15" s="5">
        <v>501</v>
      </c>
      <c r="C15" s="69">
        <v>3792</v>
      </c>
      <c r="D15" s="18"/>
    </row>
    <row r="16" spans="1:9" x14ac:dyDescent="0.25">
      <c r="A16" s="13" t="s">
        <v>6</v>
      </c>
      <c r="B16" s="5">
        <v>501</v>
      </c>
      <c r="C16" s="69">
        <v>42872.59</v>
      </c>
      <c r="D16" s="18" t="s">
        <v>71</v>
      </c>
    </row>
    <row r="17" spans="1:4" x14ac:dyDescent="0.25">
      <c r="A17" s="13"/>
      <c r="B17" s="5"/>
      <c r="C17" s="69">
        <v>16134</v>
      </c>
      <c r="D17" s="18" t="s">
        <v>4</v>
      </c>
    </row>
    <row r="18" spans="1:4" x14ac:dyDescent="0.25">
      <c r="A18" s="13"/>
      <c r="B18" s="5"/>
      <c r="C18" s="69">
        <v>6167</v>
      </c>
      <c r="D18" s="18" t="s">
        <v>37</v>
      </c>
    </row>
    <row r="19" spans="1:4" x14ac:dyDescent="0.25">
      <c r="A19" s="13"/>
      <c r="B19" s="5"/>
      <c r="C19" s="69">
        <v>992</v>
      </c>
      <c r="D19" s="18" t="s">
        <v>43</v>
      </c>
    </row>
    <row r="20" spans="1:4" x14ac:dyDescent="0.25">
      <c r="A20" s="13" t="s">
        <v>22</v>
      </c>
      <c r="B20" s="5">
        <v>501</v>
      </c>
      <c r="C20" s="69">
        <v>7345.08</v>
      </c>
      <c r="D20" s="18"/>
    </row>
    <row r="21" spans="1:4" ht="15.75" thickBot="1" x14ac:dyDescent="0.3">
      <c r="A21" s="61" t="s">
        <v>79</v>
      </c>
      <c r="B21" s="8">
        <v>501</v>
      </c>
      <c r="C21" s="71">
        <v>328536.17</v>
      </c>
      <c r="D21" s="20"/>
    </row>
    <row r="22" spans="1:4" ht="15.75" thickBot="1" x14ac:dyDescent="0.3">
      <c r="A22" s="25" t="s">
        <v>46</v>
      </c>
      <c r="B22" s="26"/>
      <c r="C22" s="27">
        <f>SUM(C8:C21)</f>
        <v>636104.65</v>
      </c>
      <c r="D22" s="28"/>
    </row>
    <row r="23" spans="1:4" ht="15.75" thickBot="1" x14ac:dyDescent="0.3">
      <c r="A23" s="29" t="s">
        <v>32</v>
      </c>
      <c r="B23" s="26">
        <v>502</v>
      </c>
      <c r="C23" s="27"/>
      <c r="D23" s="28"/>
    </row>
    <row r="24" spans="1:4" x14ac:dyDescent="0.25">
      <c r="A24" s="13" t="s">
        <v>82</v>
      </c>
      <c r="B24" s="5">
        <v>502</v>
      </c>
      <c r="C24" s="22">
        <v>54694</v>
      </c>
      <c r="D24" s="17"/>
    </row>
    <row r="25" spans="1:4" x14ac:dyDescent="0.25">
      <c r="A25" s="13" t="s">
        <v>83</v>
      </c>
      <c r="B25" s="5">
        <v>502</v>
      </c>
      <c r="C25" s="22">
        <v>50589.4</v>
      </c>
      <c r="D25" s="17"/>
    </row>
    <row r="26" spans="1:4" x14ac:dyDescent="0.25">
      <c r="A26" s="32" t="s">
        <v>9</v>
      </c>
      <c r="B26" s="5">
        <v>502</v>
      </c>
      <c r="C26" s="22">
        <v>21840</v>
      </c>
      <c r="D26" s="17" t="s">
        <v>84</v>
      </c>
    </row>
    <row r="27" spans="1:4" x14ac:dyDescent="0.25">
      <c r="A27" s="13" t="s">
        <v>80</v>
      </c>
      <c r="B27" s="5">
        <v>502</v>
      </c>
      <c r="C27" s="22">
        <v>15854</v>
      </c>
      <c r="D27" s="18"/>
    </row>
    <row r="28" spans="1:4" ht="15.75" thickBot="1" x14ac:dyDescent="0.3">
      <c r="A28" s="32" t="s">
        <v>81</v>
      </c>
      <c r="B28" s="5">
        <v>502</v>
      </c>
      <c r="C28" s="31">
        <v>16580</v>
      </c>
      <c r="D28" s="21"/>
    </row>
    <row r="29" spans="1:4" ht="15.75" thickBot="1" x14ac:dyDescent="0.3">
      <c r="A29" s="25" t="s">
        <v>47</v>
      </c>
      <c r="B29" s="26"/>
      <c r="C29" s="45">
        <f>SUM(C24:C28)</f>
        <v>159557.4</v>
      </c>
      <c r="D29" s="28"/>
    </row>
    <row r="30" spans="1:4" ht="15.75" thickBot="1" x14ac:dyDescent="0.3">
      <c r="A30" s="3" t="s">
        <v>28</v>
      </c>
      <c r="B30" s="37" t="s">
        <v>34</v>
      </c>
      <c r="C30" s="4"/>
      <c r="D30" s="36"/>
    </row>
    <row r="31" spans="1:4" x14ac:dyDescent="0.25">
      <c r="A31" s="59" t="s">
        <v>72</v>
      </c>
      <c r="B31" s="72">
        <v>511</v>
      </c>
      <c r="C31" s="64">
        <v>28135.21</v>
      </c>
      <c r="D31" s="73"/>
    </row>
    <row r="32" spans="1:4" x14ac:dyDescent="0.25">
      <c r="A32" s="6" t="s">
        <v>73</v>
      </c>
      <c r="B32" s="63">
        <v>511</v>
      </c>
      <c r="C32" s="22">
        <v>19646.12</v>
      </c>
      <c r="D32" s="18"/>
    </row>
    <row r="33" spans="1:4" x14ac:dyDescent="0.25">
      <c r="A33" s="6" t="s">
        <v>14</v>
      </c>
      <c r="B33" s="63">
        <v>512</v>
      </c>
      <c r="C33" s="22">
        <v>722</v>
      </c>
      <c r="D33" s="18"/>
    </row>
    <row r="34" spans="1:4" x14ac:dyDescent="0.25">
      <c r="A34" s="5" t="s">
        <v>10</v>
      </c>
      <c r="B34" s="62">
        <v>518</v>
      </c>
      <c r="C34" s="22">
        <v>1831</v>
      </c>
      <c r="D34" s="18"/>
    </row>
    <row r="35" spans="1:4" x14ac:dyDescent="0.25">
      <c r="A35" s="5" t="s">
        <v>60</v>
      </c>
      <c r="B35" s="60">
        <v>518</v>
      </c>
      <c r="C35" s="22">
        <v>42988.480000000003</v>
      </c>
      <c r="D35" s="18"/>
    </row>
    <row r="36" spans="1:4" x14ac:dyDescent="0.25">
      <c r="A36" s="5" t="s">
        <v>75</v>
      </c>
      <c r="B36" s="60">
        <v>518</v>
      </c>
      <c r="C36" s="22">
        <v>36745</v>
      </c>
      <c r="D36" s="18"/>
    </row>
    <row r="37" spans="1:4" x14ac:dyDescent="0.25">
      <c r="A37" s="5" t="s">
        <v>74</v>
      </c>
      <c r="B37" s="60">
        <v>518</v>
      </c>
      <c r="C37" s="22">
        <v>74616.59</v>
      </c>
      <c r="D37" s="18"/>
    </row>
    <row r="38" spans="1:4" x14ac:dyDescent="0.25">
      <c r="A38" s="5" t="s">
        <v>57</v>
      </c>
      <c r="B38" s="60">
        <v>518</v>
      </c>
      <c r="C38" s="22">
        <v>11208.6</v>
      </c>
      <c r="D38" s="18"/>
    </row>
    <row r="39" spans="1:4" x14ac:dyDescent="0.25">
      <c r="A39" s="5" t="s">
        <v>59</v>
      </c>
      <c r="B39" s="60">
        <v>518</v>
      </c>
      <c r="C39" s="22">
        <v>20218.93</v>
      </c>
      <c r="D39" s="18"/>
    </row>
    <row r="40" spans="1:4" x14ac:dyDescent="0.25">
      <c r="A40" s="5" t="s">
        <v>56</v>
      </c>
      <c r="B40" s="60">
        <v>518</v>
      </c>
      <c r="C40" s="22">
        <v>24103</v>
      </c>
      <c r="D40" s="18"/>
    </row>
    <row r="41" spans="1:4" x14ac:dyDescent="0.25">
      <c r="A41" s="5" t="s">
        <v>55</v>
      </c>
      <c r="B41" s="60">
        <v>518</v>
      </c>
      <c r="C41" s="22">
        <v>32181.22</v>
      </c>
      <c r="D41" s="18"/>
    </row>
    <row r="42" spans="1:4" x14ac:dyDescent="0.25">
      <c r="A42" s="5" t="s">
        <v>58</v>
      </c>
      <c r="B42" s="60">
        <v>518</v>
      </c>
      <c r="C42" s="22">
        <v>30131.42</v>
      </c>
      <c r="D42" s="18"/>
    </row>
    <row r="43" spans="1:4" x14ac:dyDescent="0.25">
      <c r="A43" s="5" t="s">
        <v>12</v>
      </c>
      <c r="B43" s="60">
        <v>518</v>
      </c>
      <c r="C43" s="22">
        <v>15300</v>
      </c>
      <c r="D43" s="18"/>
    </row>
    <row r="44" spans="1:4" x14ac:dyDescent="0.25">
      <c r="A44" s="5" t="s">
        <v>23</v>
      </c>
      <c r="B44" s="60">
        <v>518</v>
      </c>
      <c r="C44" s="22">
        <v>24580</v>
      </c>
      <c r="D44" s="18"/>
    </row>
    <row r="45" spans="1:4" x14ac:dyDescent="0.25">
      <c r="A45" s="5" t="s">
        <v>13</v>
      </c>
      <c r="B45" s="60">
        <v>518</v>
      </c>
      <c r="C45" s="22">
        <v>21125</v>
      </c>
      <c r="D45" s="18"/>
    </row>
    <row r="46" spans="1:4" x14ac:dyDescent="0.25">
      <c r="A46" s="5" t="s">
        <v>44</v>
      </c>
      <c r="B46" s="60">
        <v>218</v>
      </c>
      <c r="C46" s="22">
        <v>2250</v>
      </c>
      <c r="D46" s="21"/>
    </row>
    <row r="47" spans="1:4" ht="15.75" thickBot="1" x14ac:dyDescent="0.3">
      <c r="A47" s="15" t="s">
        <v>76</v>
      </c>
      <c r="B47" s="60">
        <v>518</v>
      </c>
      <c r="C47" s="22">
        <v>33878.61</v>
      </c>
      <c r="D47" s="21"/>
    </row>
    <row r="48" spans="1:4" ht="15.75" thickBot="1" x14ac:dyDescent="0.3">
      <c r="A48" s="25" t="s">
        <v>48</v>
      </c>
      <c r="B48" s="26"/>
      <c r="C48" s="27">
        <f>SUM(C31:C47)</f>
        <v>419661.18</v>
      </c>
      <c r="D48" s="28"/>
    </row>
    <row r="49" spans="1:6" ht="15.75" thickBot="1" x14ac:dyDescent="0.3">
      <c r="A49" s="38" t="s">
        <v>29</v>
      </c>
      <c r="B49" s="39"/>
      <c r="C49" s="41"/>
      <c r="D49" s="40"/>
    </row>
    <row r="50" spans="1:6" x14ac:dyDescent="0.25">
      <c r="A50" s="12" t="s">
        <v>35</v>
      </c>
      <c r="B50" s="6">
        <v>521</v>
      </c>
      <c r="C50" s="22">
        <v>16950</v>
      </c>
      <c r="D50" s="17"/>
    </row>
    <row r="51" spans="1:6" x14ac:dyDescent="0.25">
      <c r="A51" s="13" t="s">
        <v>11</v>
      </c>
      <c r="B51" s="6">
        <v>521</v>
      </c>
      <c r="C51" s="22">
        <v>103659</v>
      </c>
      <c r="D51" s="18"/>
    </row>
    <row r="52" spans="1:6" x14ac:dyDescent="0.25">
      <c r="A52" s="13" t="s">
        <v>53</v>
      </c>
      <c r="B52" s="6">
        <v>525</v>
      </c>
      <c r="C52" s="22">
        <v>616</v>
      </c>
      <c r="D52" s="18"/>
    </row>
    <row r="53" spans="1:6" ht="15.75" thickBot="1" x14ac:dyDescent="0.3">
      <c r="A53" s="14" t="s">
        <v>86</v>
      </c>
      <c r="B53" s="15">
        <v>549</v>
      </c>
      <c r="C53" s="31">
        <v>21076</v>
      </c>
      <c r="D53" s="19"/>
    </row>
    <row r="54" spans="1:6" ht="15.75" thickBot="1" x14ac:dyDescent="0.3">
      <c r="A54" s="42" t="s">
        <v>49</v>
      </c>
      <c r="B54" s="43"/>
      <c r="C54" s="27">
        <f>SUM(C50:C53)</f>
        <v>142301</v>
      </c>
      <c r="D54" s="44"/>
    </row>
    <row r="55" spans="1:6" ht="15.75" thickBot="1" x14ac:dyDescent="0.3"/>
    <row r="56" spans="1:6" ht="15.75" thickBot="1" x14ac:dyDescent="0.3">
      <c r="A56" s="38" t="s">
        <v>30</v>
      </c>
      <c r="B56" s="39">
        <v>551.55799999999999</v>
      </c>
      <c r="C56" s="74"/>
      <c r="D56" s="40"/>
      <c r="F56" s="30"/>
    </row>
    <row r="57" spans="1:6" x14ac:dyDescent="0.25">
      <c r="A57" s="12" t="s">
        <v>17</v>
      </c>
      <c r="B57" s="9">
        <v>551</v>
      </c>
      <c r="C57" s="69">
        <v>7325</v>
      </c>
      <c r="D57" s="17"/>
    </row>
    <row r="58" spans="1:6" x14ac:dyDescent="0.25">
      <c r="A58" s="13" t="s">
        <v>85</v>
      </c>
      <c r="B58" s="78">
        <v>551</v>
      </c>
      <c r="C58" s="70">
        <v>19333</v>
      </c>
      <c r="D58" s="80"/>
    </row>
    <row r="59" spans="1:6" ht="15.75" thickBot="1" x14ac:dyDescent="0.3">
      <c r="A59" s="33" t="s">
        <v>25</v>
      </c>
      <c r="B59" s="49">
        <v>558</v>
      </c>
      <c r="C59" s="75">
        <v>7657</v>
      </c>
      <c r="D59" s="35"/>
    </row>
    <row r="60" spans="1:6" ht="15.75" thickBot="1" x14ac:dyDescent="0.3">
      <c r="A60" s="51"/>
      <c r="B60" s="52"/>
      <c r="C60" s="76">
        <f>SUM(C57:C59)</f>
        <v>34315</v>
      </c>
      <c r="D60" s="54"/>
    </row>
    <row r="61" spans="1:6" ht="16.5" thickTop="1" thickBot="1" x14ac:dyDescent="0.3">
      <c r="A61" s="55" t="s">
        <v>95</v>
      </c>
      <c r="B61" s="79"/>
      <c r="C61" s="77">
        <f>SUM(C22+C29+C48+C54+C60)</f>
        <v>1391939.23</v>
      </c>
      <c r="D61" s="58"/>
    </row>
    <row r="62" spans="1:6" ht="16.5" thickTop="1" thickBot="1" x14ac:dyDescent="0.3"/>
    <row r="63" spans="1:6" ht="19.5" thickBot="1" x14ac:dyDescent="0.35">
      <c r="A63" s="81" t="s">
        <v>87</v>
      </c>
      <c r="B63" s="4" t="s">
        <v>0</v>
      </c>
      <c r="C63" s="16"/>
      <c r="D63" s="16" t="s">
        <v>1</v>
      </c>
    </row>
    <row r="64" spans="1:6" x14ac:dyDescent="0.25">
      <c r="A64" s="5" t="s">
        <v>88</v>
      </c>
      <c r="B64" s="62">
        <v>672</v>
      </c>
      <c r="C64" s="22">
        <v>1020000</v>
      </c>
      <c r="D64" s="18"/>
    </row>
    <row r="65" spans="1:4" x14ac:dyDescent="0.25">
      <c r="A65" s="5" t="s">
        <v>89</v>
      </c>
      <c r="B65" s="60">
        <v>602</v>
      </c>
      <c r="C65" s="22">
        <v>30800</v>
      </c>
      <c r="D65" s="18"/>
    </row>
    <row r="66" spans="1:4" x14ac:dyDescent="0.25">
      <c r="A66" s="5" t="s">
        <v>90</v>
      </c>
      <c r="B66" s="60">
        <v>602</v>
      </c>
      <c r="C66" s="22">
        <v>326645</v>
      </c>
      <c r="D66" s="18"/>
    </row>
    <row r="67" spans="1:4" x14ac:dyDescent="0.25">
      <c r="A67" s="5" t="s">
        <v>91</v>
      </c>
      <c r="B67" s="60">
        <v>649</v>
      </c>
      <c r="C67" s="22">
        <v>65125.45</v>
      </c>
      <c r="D67" s="18"/>
    </row>
    <row r="68" spans="1:4" x14ac:dyDescent="0.25">
      <c r="A68" s="5" t="s">
        <v>92</v>
      </c>
      <c r="B68" s="60">
        <v>662</v>
      </c>
      <c r="C68" s="22">
        <v>8.36</v>
      </c>
      <c r="D68" s="18"/>
    </row>
    <row r="69" spans="1:4" ht="15.75" thickBot="1" x14ac:dyDescent="0.3">
      <c r="A69" s="5" t="s">
        <v>93</v>
      </c>
      <c r="B69" s="60">
        <v>672</v>
      </c>
      <c r="C69" s="22">
        <v>19333</v>
      </c>
      <c r="D69" s="18"/>
    </row>
    <row r="70" spans="1:4" ht="16.5" thickTop="1" thickBot="1" x14ac:dyDescent="0.3">
      <c r="A70" s="55" t="s">
        <v>94</v>
      </c>
      <c r="B70" s="79"/>
      <c r="C70" s="77">
        <f>SUM(C64:C69)</f>
        <v>1461911.81</v>
      </c>
      <c r="D70" s="58"/>
    </row>
    <row r="71" spans="1:4" ht="15.75" thickTop="1" x14ac:dyDescent="0.25">
      <c r="A71" s="5"/>
      <c r="B71" s="60"/>
      <c r="C71" s="22"/>
      <c r="D71" s="18"/>
    </row>
    <row r="72" spans="1:4" ht="15.75" x14ac:dyDescent="0.25">
      <c r="A72" s="82" t="s">
        <v>96</v>
      </c>
      <c r="B72" s="83"/>
      <c r="C72" s="84">
        <f>SUM(C70-C61)</f>
        <v>69972.580000000075</v>
      </c>
      <c r="D72" s="85"/>
    </row>
    <row r="73" spans="1:4" ht="15.75" x14ac:dyDescent="0.25">
      <c r="A73" s="96"/>
      <c r="B73" s="97"/>
      <c r="C73" s="98"/>
      <c r="D73" s="97"/>
    </row>
    <row r="74" spans="1:4" ht="19.5" thickBot="1" x14ac:dyDescent="0.35">
      <c r="A74" s="99" t="s">
        <v>97</v>
      </c>
      <c r="B74" s="99"/>
      <c r="C74" s="99"/>
      <c r="D74" s="99"/>
    </row>
    <row r="75" spans="1:4" x14ac:dyDescent="0.25">
      <c r="A75" s="59" t="s">
        <v>98</v>
      </c>
      <c r="B75" s="72">
        <v>501</v>
      </c>
      <c r="C75" s="64">
        <v>171556</v>
      </c>
      <c r="D75" s="73"/>
    </row>
    <row r="76" spans="1:4" x14ac:dyDescent="0.25">
      <c r="A76" s="5" t="s">
        <v>9</v>
      </c>
      <c r="B76" s="60">
        <v>502</v>
      </c>
      <c r="C76" s="22">
        <v>73524</v>
      </c>
      <c r="D76" s="18"/>
    </row>
    <row r="77" spans="1:4" x14ac:dyDescent="0.25">
      <c r="A77" s="5" t="s">
        <v>99</v>
      </c>
      <c r="B77" s="60">
        <v>521</v>
      </c>
      <c r="C77" s="22">
        <v>62972</v>
      </c>
      <c r="D77" s="18"/>
    </row>
    <row r="78" spans="1:4" x14ac:dyDescent="0.25">
      <c r="A78" s="5" t="s">
        <v>100</v>
      </c>
      <c r="B78" s="60">
        <v>524</v>
      </c>
      <c r="C78" s="22">
        <v>21009</v>
      </c>
      <c r="D78" s="18"/>
    </row>
    <row r="79" spans="1:4" x14ac:dyDescent="0.25">
      <c r="A79" s="5" t="s">
        <v>101</v>
      </c>
      <c r="B79" s="60">
        <v>525</v>
      </c>
      <c r="C79" s="22">
        <v>261</v>
      </c>
      <c r="D79" s="18"/>
    </row>
    <row r="80" spans="1:4" ht="15.75" thickBot="1" x14ac:dyDescent="0.3">
      <c r="A80" s="86" t="s">
        <v>102</v>
      </c>
      <c r="B80" s="87">
        <v>527</v>
      </c>
      <c r="C80" s="86">
        <v>1259</v>
      </c>
      <c r="D80" s="86"/>
    </row>
    <row r="81" spans="1:4" ht="16.5" thickTop="1" thickBot="1" x14ac:dyDescent="0.3">
      <c r="A81" s="90" t="s">
        <v>95</v>
      </c>
      <c r="B81" s="89"/>
      <c r="C81" s="88">
        <f>SUM(C75:C80)</f>
        <v>330581</v>
      </c>
      <c r="D81" s="35"/>
    </row>
    <row r="82" spans="1:4" ht="15.75" thickBot="1" x14ac:dyDescent="0.3">
      <c r="A82" s="8" t="s">
        <v>103</v>
      </c>
      <c r="B82">
        <v>602</v>
      </c>
      <c r="C82" s="31">
        <v>336985</v>
      </c>
      <c r="D82" s="20"/>
    </row>
    <row r="83" spans="1:4" ht="15.75" thickBot="1" x14ac:dyDescent="0.3">
      <c r="A83" s="92" t="s">
        <v>104</v>
      </c>
      <c r="B83" s="93"/>
      <c r="C83" s="94">
        <v>336985</v>
      </c>
      <c r="D83" s="36"/>
    </row>
    <row r="85" spans="1:4" x14ac:dyDescent="0.25">
      <c r="A85" s="91" t="s">
        <v>105</v>
      </c>
      <c r="C85" s="95">
        <f>SUM(C83-C81)</f>
        <v>6404</v>
      </c>
    </row>
    <row r="95" spans="1:4" x14ac:dyDescent="0.25">
      <c r="A95" t="s">
        <v>38</v>
      </c>
    </row>
  </sheetData>
  <mergeCells count="1">
    <mergeCell ref="A4:D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Jorova</cp:lastModifiedBy>
  <cp:lastPrinted>2023-05-03T07:02:11Z</cp:lastPrinted>
  <dcterms:created xsi:type="dcterms:W3CDTF">2015-03-24T13:40:42Z</dcterms:created>
  <dcterms:modified xsi:type="dcterms:W3CDTF">2023-05-03T07:04:14Z</dcterms:modified>
</cp:coreProperties>
</file>