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80" activeTab="1"/>
  </bookViews>
  <sheets>
    <sheet name="návrh" sheetId="1" r:id="rId1"/>
    <sheet name="deska" sheetId="2" r:id="rId2"/>
  </sheets>
  <definedNames/>
  <calcPr fullCalcOnLoad="1"/>
</workbook>
</file>

<file path=xl/sharedStrings.xml><?xml version="1.0" encoding="utf-8"?>
<sst xmlns="http://schemas.openxmlformats.org/spreadsheetml/2006/main" count="725" uniqueCount="229">
  <si>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</si>
  <si>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</si>
  <si>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</si>
  <si>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</si>
  <si>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</si>
  <si>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</si>
  <si>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</si>
  <si>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</si>
  <si>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</si>
  <si>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</si>
  <si>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</si>
  <si>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</si>
  <si>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</si>
  <si>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</si>
  <si>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</si>
  <si>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</si>
  <si>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</si>
  <si>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</si>
  <si>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</si>
  <si>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</si>
  <si>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</si>
  <si>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</si>
  <si>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</si>
  <si>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</si>
  <si>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</si>
  <si>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</si>
  <si>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</si>
  <si>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</si>
  <si>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</si>
  <si>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</si>
  <si>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</si>
  <si>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</si>
  <si>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</si>
  <si>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</si>
  <si>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</si>
  <si>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</si>
  <si>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</si>
  <si>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</si>
  <si>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</si>
  <si>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</si>
  <si>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</si>
  <si>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</si>
  <si>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</si>
  <si>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</si>
  <si>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</si>
  <si>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</si>
  <si>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</si>
  <si>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</si>
  <si>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</si>
  <si>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</si>
  <si>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</si>
  <si>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</si>
  <si>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</si>
  <si>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</si>
  <si>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</si>
  <si>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</si>
  <si>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</si>
  <si>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</si>
  <si>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</si>
  <si>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</si>
  <si>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</si>
  <si>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</si>
  <si>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</si>
  <si>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</si>
  <si>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</si>
  <si>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</si>
  <si>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</si>
  <si>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</si>
  <si>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</si>
  <si>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</si>
  <si>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</si>
  <si>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</si>
  <si>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</si>
  <si>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</si>
  <si>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</si>
  <si>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</si>
  <si>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</si>
  <si>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</si>
  <si>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</si>
  <si>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</si>
  <si>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</si>
  <si>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</si>
  <si>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</si>
  <si>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</si>
  <si>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</si>
  <si>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</si>
  <si>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</si>
  <si>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</si>
  <si>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</si>
  <si>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</si>
  <si>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</si>
  <si>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</si>
  <si>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</si>
  <si>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</si>
  <si>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</si>
  <si>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</si>
  <si>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</si>
  <si>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</si>
  <si>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</si>
  <si>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</si>
  <si>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</si>
  <si>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</si>
  <si>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</si>
  <si>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Osobní asist., peč. služba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</si>
  <si>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</si>
  <si>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</si>
  <si>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</si>
  <si>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</si>
  <si>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</si>
  <si>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</si>
  <si>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</si>
  <si>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</si>
  <si>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5171 Opravy a udržování  </t>
  </si>
  <si>
    <t>Využití volného času dětí a mládeže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</si>
  <si>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</si>
  <si>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</si>
  <si>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</si>
  <si>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</si>
  <si>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</si>
  <si>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</si>
  <si>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5168 Zpracování dat a služby souv. s inf. technol.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</si>
  <si>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</si>
  <si>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</si>
  <si>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</si>
  <si>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</si>
  <si>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</si>
  <si>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</si>
  <si>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</si>
  <si>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</si>
  <si>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</si>
  <si>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</si>
  <si>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</si>
  <si>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</si>
  <si>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</si>
  <si>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5179 Ostatní nákupy j.n.</t>
  </si>
  <si>
    <t>5339  Rodný kraj</t>
  </si>
  <si>
    <t>5138 Nákup zboží (za účelem dalšího prodeje)</t>
  </si>
  <si>
    <t xml:space="preserve">5139 Nákup materiálu j.n. </t>
  </si>
  <si>
    <t xml:space="preserve">6121 Budovy, haly a stavby 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</si>
  <si>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</si>
  <si>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</si>
  <si>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</si>
  <si>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</si>
  <si>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</si>
  <si>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</si>
  <si>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</si>
  <si>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5137 Drobný hmorný dlouhodobý majetek</t>
  </si>
  <si>
    <t>6130 Pozemky</t>
  </si>
  <si>
    <t>Ostatní činnosti související se služ. pro obyvatelstvo</t>
  </si>
  <si>
    <t>Denní stacionáře a centra denních služeb</t>
  </si>
  <si>
    <t>5182 Poskytované zálohy vlastní pokladně</t>
  </si>
  <si>
    <t>Protierozní, protilavinová a protipožátní ochrana</t>
  </si>
  <si>
    <t>2119 Ostatní příjmy z vlastní činnosti (věcná břemena)</t>
  </si>
  <si>
    <t>5164 Nájemné vodojem</t>
  </si>
  <si>
    <t>Vodní díla v zem. krajině</t>
  </si>
  <si>
    <t>5166 Konzultační, por. a právní služby (právník, st. dozor)</t>
  </si>
  <si>
    <t>5365 Platba daní a poplatků krajům, obcím a st. fondům</t>
  </si>
  <si>
    <t>Finanční vypořádání minulých let</t>
  </si>
  <si>
    <t>5499 Ostatní neinvestiční transfery obyvatelstvu (příspěvek na penzijní připojištění zaměstnanců)</t>
  </si>
  <si>
    <t>Finanční rezerva</t>
  </si>
  <si>
    <t>2142 příjmy z podílů na zisku a divident</t>
  </si>
  <si>
    <t>Podpora ostatních produkčních činností</t>
  </si>
  <si>
    <t xml:space="preserve">Ostatní služby a činnosti </t>
  </si>
  <si>
    <t>5168 Zpracování dat a služby souv. s inf. Tech. (info K.)</t>
  </si>
  <si>
    <t>5169 nákup ostatních drob. služeb</t>
  </si>
  <si>
    <t>Úprava drobných vodních toků</t>
  </si>
  <si>
    <t>5171 opravy a udržování</t>
  </si>
  <si>
    <t>5212 Nein.transfery nefin. subjektům....</t>
  </si>
  <si>
    <t>5123 Podlimitní tech. Zhodnocení</t>
  </si>
  <si>
    <t>5169 Nákup ostatních služeb ( odvoz)</t>
  </si>
  <si>
    <t>Sběr a svoz ost. Odpadů ( jiných než nebez. A kom.) - suť</t>
  </si>
  <si>
    <t>Ostatní služby a činnosti v oblasti soc. prevence</t>
  </si>
  <si>
    <t>Krizová opatření</t>
  </si>
  <si>
    <t>5132 OPPP</t>
  </si>
  <si>
    <t xml:space="preserve">5137 Drobný hmotný dlouh. majetek </t>
  </si>
  <si>
    <t>5156 PHM a maziva</t>
  </si>
  <si>
    <t>6122 Stroje , přístroje a zařízení</t>
  </si>
  <si>
    <t>5223 Neinv. transfery církvím a nábož. Společnostem (Hospic)</t>
  </si>
  <si>
    <t>Splátky úvěru</t>
  </si>
  <si>
    <t>Schodek rozpočtu</t>
  </si>
  <si>
    <t>Financování z přebytků z  minulých let</t>
  </si>
  <si>
    <t>Splátky půjčených prostředků VAK</t>
  </si>
  <si>
    <t>52013 Neinves. transfery nefin. podnik. subjektům - práv. os.</t>
  </si>
  <si>
    <t>5171 Opravy a údržba</t>
  </si>
  <si>
    <t xml:space="preserve">5179 Ostatní nákupy  </t>
  </si>
  <si>
    <t>příspěvek Svazek obcí 1866….</t>
  </si>
  <si>
    <t>5169 Nákup ostatních služeb ( geom.plány)</t>
  </si>
  <si>
    <t>5903 Rezerva na krizová opatření ( Covid)</t>
  </si>
  <si>
    <t>účet</t>
  </si>
  <si>
    <t>5171Opravy a udržování</t>
  </si>
  <si>
    <t>5336 Neinvestiční tranfery zřízeným PO (dotace)</t>
  </si>
  <si>
    <t>Ostatní zájmová činnost a rekreace</t>
  </si>
  <si>
    <t>5222 Neinvestiční transfery občan. sdružením ( Lískovec)</t>
  </si>
  <si>
    <t>Pořízení, zachování a obnova hodnot místního kulturního, národního a historického povědomí</t>
  </si>
  <si>
    <t>Zachování a obnova kulturních památek</t>
  </si>
  <si>
    <t>5171 Opravy a udržování (Sv. Josef ve Studnici - dotace)</t>
  </si>
  <si>
    <t>5137 Drobný hmotný dlouhodobý majetek (PC knihovny, projektor)</t>
  </si>
  <si>
    <t>5223 Neinv. transfery církvím a náboženským společnostem</t>
  </si>
  <si>
    <t>5229 Ostatní meinv. transfery</t>
  </si>
  <si>
    <t xml:space="preserve">5364 Vratka transferu poskytnutých z veř. rozpočtu UÚ </t>
  </si>
  <si>
    <t>Poplatek za obecní systém odpadového hospodářství</t>
  </si>
  <si>
    <t xml:space="preserve">6123 Dopravní prostředky </t>
  </si>
  <si>
    <t>5222 Neinvest. transfery spolkům</t>
  </si>
  <si>
    <t>5221 Neinv. transfery fundacím, ústavům  a obecně  prosp. spol.</t>
  </si>
  <si>
    <t>účet - schodek</t>
  </si>
  <si>
    <t>6122 Stroje, přístroje a zařízení (stojany radary)</t>
  </si>
  <si>
    <t>6121 Budovy, haly a stavby ( wc koupaliště Starkoč - možná dotace)</t>
  </si>
  <si>
    <t>5367 Výdaje z finančního vypořádání mezi obcemi (dotace Kozlář)</t>
  </si>
  <si>
    <t xml:space="preserve"> 5179 Neinvestiční transfery občanským sdružením</t>
  </si>
  <si>
    <t>6121 Budovy, haly a stavby (projekt hasičárna)</t>
  </si>
  <si>
    <t>5222 Neinvest. Transfery spolkům (Linka bezpečí)</t>
  </si>
  <si>
    <t>Návrh rozpočtu obce Studnice  na rok 2023</t>
  </si>
  <si>
    <t>Zůstatek rok 2022</t>
  </si>
  <si>
    <t>vkladový účet 2022</t>
  </si>
  <si>
    <t>6121 Budovy haly, stavby (zateplení, střecha č.p. 3 + kotle….)</t>
  </si>
  <si>
    <t xml:space="preserve">5169 Nákup ostatních služeb </t>
  </si>
  <si>
    <t>6121 Budovy, haly, stavby</t>
  </si>
  <si>
    <t>zůstatek k 31.12.2023</t>
  </si>
  <si>
    <t xml:space="preserve"> 5321 BP silnice - radar</t>
  </si>
  <si>
    <t>oprava cest viz zastupitel.</t>
  </si>
  <si>
    <t>5221  Nona transfery</t>
  </si>
  <si>
    <t>výdaje 2023</t>
  </si>
  <si>
    <t>Výdaje pro rok 2023 bez finanční rezervy a splátky úvěru</t>
  </si>
  <si>
    <t>Příjmy bez zůstatku z roku 2023</t>
  </si>
  <si>
    <t>rok 2023 čisté</t>
  </si>
  <si>
    <t>5339 Neinvestiční transfery - Náchod (vybavení nábytkem - dotace)</t>
  </si>
  <si>
    <t>6122 Stroje, přístroje, zařízení</t>
  </si>
  <si>
    <t>6121 Budovy, haly stavby (VO Řešetova Lhota)</t>
  </si>
  <si>
    <t>Skutečné čerpání rozpočtu za rok 2022 je uvedeno na stránkách obce Studnice: www.obecstudnicena.cz.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</si>
</sst>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#,##0.00\ &quot;Kč&quot;"/>
    <numFmt numFmtId="171" formatCode="[$-405]dddd\ d\.\ mmmm\ yyyy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70" fontId="2" fillId="0" borderId="10" xfId="0" applyNumberFormat="1" applyFont="1" applyBorder="1" applyAlignment="1">
      <alignment horizontal="right"/>
    </xf>
    <xf numFmtId="170" fontId="2" fillId="0" borderId="11" xfId="0" applyNumberFormat="1" applyFont="1" applyBorder="1" applyAlignment="1">
      <alignment/>
    </xf>
    <xf numFmtId="170" fontId="2" fillId="0" borderId="12" xfId="0" applyNumberFormat="1" applyFont="1" applyBorder="1" applyAlignment="1">
      <alignment horizontal="right"/>
    </xf>
    <xf numFmtId="170" fontId="2" fillId="0" borderId="13" xfId="0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4" xfId="0" applyFont="1" applyBorder="1" applyAlignment="1">
      <alignment horizontal="justify"/>
    </xf>
    <xf numFmtId="170" fontId="2" fillId="0" borderId="14" xfId="0" applyNumberFormat="1" applyFont="1" applyBorder="1" applyAlignment="1">
      <alignment horizontal="right"/>
    </xf>
    <xf numFmtId="17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justify"/>
    </xf>
    <xf numFmtId="170" fontId="2" fillId="0" borderId="16" xfId="0" applyNumberFormat="1" applyFont="1" applyBorder="1" applyAlignment="1">
      <alignment horizontal="right"/>
    </xf>
    <xf numFmtId="170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170" fontId="2" fillId="0" borderId="18" xfId="0" applyNumberFormat="1" applyFont="1" applyBorder="1" applyAlignment="1">
      <alignment horizontal="right"/>
    </xf>
    <xf numFmtId="170" fontId="2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justify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justify"/>
    </xf>
    <xf numFmtId="170" fontId="2" fillId="0" borderId="21" xfId="0" applyNumberFormat="1" applyFont="1" applyBorder="1" applyAlignment="1">
      <alignment horizontal="right"/>
    </xf>
    <xf numFmtId="0" fontId="1" fillId="0" borderId="12" xfId="0" applyFont="1" applyBorder="1" applyAlignment="1">
      <alignment horizontal="justify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justify"/>
    </xf>
    <xf numFmtId="170" fontId="2" fillId="0" borderId="23" xfId="0" applyNumberFormat="1" applyFont="1" applyBorder="1" applyAlignment="1">
      <alignment horizontal="right"/>
    </xf>
    <xf numFmtId="170" fontId="2" fillId="0" borderId="24" xfId="0" applyNumberFormat="1" applyFont="1" applyBorder="1" applyAlignment="1">
      <alignment/>
    </xf>
    <xf numFmtId="0" fontId="4" fillId="33" borderId="21" xfId="0" applyFont="1" applyFill="1" applyBorder="1" applyAlignment="1">
      <alignment horizontal="justify"/>
    </xf>
    <xf numFmtId="170" fontId="4" fillId="33" borderId="21" xfId="0" applyNumberFormat="1" applyFont="1" applyFill="1" applyBorder="1" applyAlignment="1">
      <alignment horizontal="right"/>
    </xf>
    <xf numFmtId="170" fontId="4" fillId="33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70" fontId="4" fillId="33" borderId="27" xfId="0" applyNumberFormat="1" applyFont="1" applyFill="1" applyBorder="1" applyAlignment="1">
      <alignment horizontal="center" vertical="center" wrapText="1"/>
    </xf>
    <xf numFmtId="170" fontId="4" fillId="33" borderId="28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justify"/>
    </xf>
    <xf numFmtId="170" fontId="4" fillId="33" borderId="23" xfId="0" applyNumberFormat="1" applyFont="1" applyFill="1" applyBorder="1" applyAlignment="1">
      <alignment horizontal="right"/>
    </xf>
    <xf numFmtId="170" fontId="4" fillId="33" borderId="24" xfId="0" applyNumberFormat="1" applyFont="1" applyFill="1" applyBorder="1" applyAlignment="1">
      <alignment/>
    </xf>
    <xf numFmtId="4" fontId="4" fillId="33" borderId="23" xfId="0" applyNumberFormat="1" applyFont="1" applyFill="1" applyBorder="1" applyAlignment="1">
      <alignment horizontal="justify"/>
    </xf>
    <xf numFmtId="3" fontId="2" fillId="0" borderId="10" xfId="0" applyNumberFormat="1" applyFont="1" applyBorder="1" applyAlignment="1">
      <alignment horizontal="justify"/>
    </xf>
    <xf numFmtId="4" fontId="2" fillId="0" borderId="21" xfId="0" applyNumberFormat="1" applyFont="1" applyBorder="1" applyAlignment="1">
      <alignment horizontal="justify"/>
    </xf>
    <xf numFmtId="4" fontId="4" fillId="33" borderId="21" xfId="0" applyNumberFormat="1" applyFont="1" applyFill="1" applyBorder="1" applyAlignment="1">
      <alignment horizontal="justify"/>
    </xf>
    <xf numFmtId="4" fontId="1" fillId="0" borderId="23" xfId="0" applyNumberFormat="1" applyFont="1" applyBorder="1" applyAlignment="1">
      <alignment horizontal="justify"/>
    </xf>
    <xf numFmtId="4" fontId="2" fillId="0" borderId="10" xfId="0" applyNumberFormat="1" applyFont="1" applyBorder="1" applyAlignment="1">
      <alignment horizontal="justify"/>
    </xf>
    <xf numFmtId="0" fontId="2" fillId="0" borderId="29" xfId="0" applyFont="1" applyBorder="1" applyAlignment="1">
      <alignment horizontal="justify"/>
    </xf>
    <xf numFmtId="170" fontId="2" fillId="0" borderId="29" xfId="0" applyNumberFormat="1" applyFont="1" applyBorder="1" applyAlignment="1">
      <alignment horizontal="right"/>
    </xf>
    <xf numFmtId="17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justify"/>
    </xf>
    <xf numFmtId="170" fontId="2" fillId="0" borderId="27" xfId="0" applyNumberFormat="1" applyFont="1" applyBorder="1" applyAlignment="1">
      <alignment horizontal="right"/>
    </xf>
    <xf numFmtId="170" fontId="2" fillId="0" borderId="28" xfId="0" applyNumberFormat="1" applyFont="1" applyBorder="1" applyAlignment="1">
      <alignment/>
    </xf>
    <xf numFmtId="4" fontId="2" fillId="0" borderId="23" xfId="0" applyNumberFormat="1" applyFont="1" applyBorder="1" applyAlignment="1">
      <alignment horizontal="justify"/>
    </xf>
    <xf numFmtId="170" fontId="1" fillId="0" borderId="24" xfId="0" applyNumberFormat="1" applyFont="1" applyBorder="1" applyAlignment="1">
      <alignment/>
    </xf>
    <xf numFmtId="170" fontId="1" fillId="0" borderId="30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12" xfId="0" applyNumberFormat="1" applyFont="1" applyBorder="1" applyAlignment="1">
      <alignment horizontal="justify"/>
    </xf>
    <xf numFmtId="4" fontId="2" fillId="0" borderId="16" xfId="0" applyNumberFormat="1" applyFont="1" applyBorder="1" applyAlignment="1">
      <alignment horizontal="justify"/>
    </xf>
    <xf numFmtId="0" fontId="2" fillId="0" borderId="33" xfId="0" applyFont="1" applyBorder="1" applyAlignment="1">
      <alignment horizontal="justify"/>
    </xf>
    <xf numFmtId="0" fontId="2" fillId="0" borderId="34" xfId="0" applyFont="1" applyBorder="1" applyAlignment="1">
      <alignment horizontal="justify"/>
    </xf>
    <xf numFmtId="0" fontId="2" fillId="0" borderId="22" xfId="0" applyFont="1" applyBorder="1" applyAlignment="1">
      <alignment vertical="top"/>
    </xf>
    <xf numFmtId="170" fontId="1" fillId="0" borderId="17" xfId="0" applyNumberFormat="1" applyFont="1" applyBorder="1" applyAlignment="1">
      <alignment/>
    </xf>
    <xf numFmtId="0" fontId="2" fillId="0" borderId="35" xfId="0" applyFont="1" applyBorder="1" applyAlignment="1">
      <alignment horizontal="justify"/>
    </xf>
    <xf numFmtId="4" fontId="2" fillId="0" borderId="29" xfId="0" applyNumberFormat="1" applyFont="1" applyBorder="1" applyAlignment="1">
      <alignment horizontal="justify"/>
    </xf>
    <xf numFmtId="0" fontId="2" fillId="0" borderId="36" xfId="0" applyFont="1" applyBorder="1" applyAlignment="1">
      <alignment horizontal="justify"/>
    </xf>
    <xf numFmtId="170" fontId="1" fillId="0" borderId="13" xfId="0" applyNumberFormat="1" applyFont="1" applyBorder="1" applyAlignment="1">
      <alignment/>
    </xf>
    <xf numFmtId="0" fontId="2" fillId="0" borderId="31" xfId="0" applyFont="1" applyBorder="1" applyAlignment="1">
      <alignment vertical="top"/>
    </xf>
    <xf numFmtId="4" fontId="2" fillId="0" borderId="14" xfId="0" applyNumberFormat="1" applyFont="1" applyBorder="1" applyAlignment="1">
      <alignment horizontal="justify"/>
    </xf>
    <xf numFmtId="3" fontId="2" fillId="0" borderId="29" xfId="0" applyNumberFormat="1" applyFont="1" applyBorder="1" applyAlignment="1">
      <alignment horizontal="justify"/>
    </xf>
    <xf numFmtId="3" fontId="2" fillId="0" borderId="23" xfId="0" applyNumberFormat="1" applyFont="1" applyBorder="1" applyAlignment="1">
      <alignment horizontal="justify"/>
    </xf>
    <xf numFmtId="3" fontId="2" fillId="0" borderId="16" xfId="0" applyNumberFormat="1" applyFont="1" applyBorder="1" applyAlignment="1">
      <alignment horizontal="justify"/>
    </xf>
    <xf numFmtId="4" fontId="2" fillId="0" borderId="27" xfId="0" applyNumberFormat="1" applyFont="1" applyBorder="1" applyAlignment="1">
      <alignment horizontal="justify"/>
    </xf>
    <xf numFmtId="4" fontId="2" fillId="0" borderId="18" xfId="0" applyNumberFormat="1" applyFont="1" applyBorder="1" applyAlignment="1">
      <alignment horizontal="justify"/>
    </xf>
    <xf numFmtId="0" fontId="2" fillId="0" borderId="16" xfId="0" applyFont="1" applyBorder="1" applyAlignment="1">
      <alignment/>
    </xf>
    <xf numFmtId="3" fontId="2" fillId="0" borderId="14" xfId="0" applyNumberFormat="1" applyFont="1" applyBorder="1" applyAlignment="1">
      <alignment horizontal="justify"/>
    </xf>
    <xf numFmtId="170" fontId="1" fillId="0" borderId="15" xfId="0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0" fontId="2" fillId="0" borderId="37" xfId="0" applyFont="1" applyBorder="1" applyAlignment="1">
      <alignment/>
    </xf>
    <xf numFmtId="8" fontId="2" fillId="0" borderId="16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justify"/>
    </xf>
    <xf numFmtId="0" fontId="50" fillId="0" borderId="14" xfId="0" applyFont="1" applyBorder="1" applyAlignment="1">
      <alignment horizontal="justify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justify"/>
    </xf>
    <xf numFmtId="0" fontId="2" fillId="0" borderId="42" xfId="0" applyFont="1" applyBorder="1" applyAlignment="1">
      <alignment horizontal="justify"/>
    </xf>
    <xf numFmtId="0" fontId="2" fillId="0" borderId="43" xfId="0" applyFont="1" applyBorder="1" applyAlignment="1">
      <alignment horizontal="justify"/>
    </xf>
    <xf numFmtId="170" fontId="50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 horizontal="right"/>
    </xf>
    <xf numFmtId="0" fontId="2" fillId="0" borderId="44" xfId="0" applyFont="1" applyBorder="1" applyAlignment="1">
      <alignment horizontal="justify"/>
    </xf>
    <xf numFmtId="0" fontId="2" fillId="34" borderId="29" xfId="0" applyFont="1" applyFill="1" applyBorder="1" applyAlignment="1">
      <alignment horizontal="left" vertical="top" wrapText="1"/>
    </xf>
    <xf numFmtId="170" fontId="2" fillId="34" borderId="29" xfId="0" applyNumberFormat="1" applyFont="1" applyFill="1" applyBorder="1" applyAlignment="1">
      <alignment horizontal="right" wrapText="1"/>
    </xf>
    <xf numFmtId="0" fontId="7" fillId="34" borderId="29" xfId="0" applyFont="1" applyFill="1" applyBorder="1" applyAlignment="1">
      <alignment horizontal="center" vertical="center" wrapText="1"/>
    </xf>
    <xf numFmtId="170" fontId="7" fillId="34" borderId="3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17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0" fontId="2" fillId="34" borderId="11" xfId="0" applyNumberFormat="1" applyFont="1" applyFill="1" applyBorder="1" applyAlignment="1">
      <alignment horizontal="right" wrapText="1"/>
    </xf>
    <xf numFmtId="0" fontId="2" fillId="34" borderId="16" xfId="0" applyFont="1" applyFill="1" applyBorder="1" applyAlignment="1">
      <alignment horizontal="left" vertical="top" wrapText="1"/>
    </xf>
    <xf numFmtId="170" fontId="2" fillId="34" borderId="16" xfId="0" applyNumberFormat="1" applyFont="1" applyFill="1" applyBorder="1" applyAlignment="1">
      <alignment horizontal="right" wrapText="1"/>
    </xf>
    <xf numFmtId="0" fontId="7" fillId="34" borderId="16" xfId="0" applyFont="1" applyFill="1" applyBorder="1" applyAlignment="1">
      <alignment horizontal="center" vertical="center" wrapText="1"/>
    </xf>
    <xf numFmtId="170" fontId="7" fillId="34" borderId="17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justify"/>
    </xf>
    <xf numFmtId="0" fontId="2" fillId="0" borderId="46" xfId="0" applyFont="1" applyBorder="1" applyAlignment="1">
      <alignment horizontal="justify"/>
    </xf>
    <xf numFmtId="170" fontId="2" fillId="0" borderId="43" xfId="0" applyNumberFormat="1" applyFont="1" applyBorder="1" applyAlignment="1">
      <alignment horizontal="right"/>
    </xf>
    <xf numFmtId="170" fontId="2" fillId="0" borderId="47" xfId="0" applyNumberFormat="1" applyFont="1" applyBorder="1" applyAlignment="1">
      <alignment horizontal="right"/>
    </xf>
    <xf numFmtId="170" fontId="2" fillId="0" borderId="42" xfId="0" applyNumberFormat="1" applyFont="1" applyBorder="1" applyAlignment="1">
      <alignment horizontal="right"/>
    </xf>
    <xf numFmtId="170" fontId="50" fillId="0" borderId="14" xfId="0" applyNumberFormat="1" applyFont="1" applyBorder="1" applyAlignment="1">
      <alignment horizontal="right"/>
    </xf>
    <xf numFmtId="170" fontId="1" fillId="0" borderId="11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23" xfId="0" applyFont="1" applyBorder="1" applyAlignment="1">
      <alignment horizontal="left"/>
    </xf>
    <xf numFmtId="170" fontId="1" fillId="0" borderId="0" xfId="0" applyNumberFormat="1" applyFont="1" applyAlignment="1">
      <alignment/>
    </xf>
    <xf numFmtId="0" fontId="8" fillId="34" borderId="31" xfId="0" applyFont="1" applyFill="1" applyBorder="1" applyAlignment="1">
      <alignment horizontal="right" vertical="center" wrapText="1"/>
    </xf>
    <xf numFmtId="0" fontId="9" fillId="34" borderId="22" xfId="0" applyFont="1" applyFill="1" applyBorder="1" applyAlignment="1">
      <alignment horizontal="right" vertical="center" wrapText="1"/>
    </xf>
    <xf numFmtId="0" fontId="8" fillId="34" borderId="31" xfId="0" applyFont="1" applyFill="1" applyBorder="1" applyAlignment="1">
      <alignment horizontal="right" vertical="top"/>
    </xf>
    <xf numFmtId="0" fontId="11" fillId="34" borderId="31" xfId="0" applyFont="1" applyFill="1" applyBorder="1" applyAlignment="1">
      <alignment horizontal="right" vertical="top"/>
    </xf>
    <xf numFmtId="0" fontId="8" fillId="34" borderId="38" xfId="0" applyFont="1" applyFill="1" applyBorder="1" applyAlignment="1">
      <alignment horizontal="right" vertical="top"/>
    </xf>
    <xf numFmtId="0" fontId="8" fillId="0" borderId="0" xfId="0" applyFont="1" applyAlignment="1">
      <alignment horizontal="right"/>
    </xf>
    <xf numFmtId="0" fontId="10" fillId="34" borderId="32" xfId="0" applyFont="1" applyFill="1" applyBorder="1" applyAlignment="1">
      <alignment horizontal="right" vertical="top"/>
    </xf>
    <xf numFmtId="0" fontId="2" fillId="0" borderId="48" xfId="0" applyFont="1" applyBorder="1" applyAlignment="1">
      <alignment horizontal="justify"/>
    </xf>
    <xf numFmtId="0" fontId="2" fillId="0" borderId="31" xfId="0" applyFont="1" applyBorder="1" applyAlignment="1">
      <alignment horizontal="justify"/>
    </xf>
    <xf numFmtId="0" fontId="2" fillId="0" borderId="49" xfId="0" applyFont="1" applyBorder="1" applyAlignment="1">
      <alignment horizontal="justify"/>
    </xf>
    <xf numFmtId="3" fontId="2" fillId="0" borderId="12" xfId="0" applyNumberFormat="1" applyFont="1" applyBorder="1" applyAlignment="1">
      <alignment horizontal="justify"/>
    </xf>
    <xf numFmtId="0" fontId="10" fillId="34" borderId="38" xfId="0" applyFont="1" applyFill="1" applyBorder="1" applyAlignment="1">
      <alignment horizontal="right" vertical="top"/>
    </xf>
    <xf numFmtId="170" fontId="2" fillId="0" borderId="29" xfId="0" applyNumberFormat="1" applyFont="1" applyFill="1" applyBorder="1" applyAlignment="1">
      <alignment horizontal="right"/>
    </xf>
    <xf numFmtId="170" fontId="2" fillId="0" borderId="16" xfId="0" applyNumberFormat="1" applyFont="1" applyFill="1" applyBorder="1" applyAlignment="1">
      <alignment horizontal="right"/>
    </xf>
    <xf numFmtId="170" fontId="2" fillId="34" borderId="16" xfId="0" applyNumberFormat="1" applyFont="1" applyFill="1" applyBorder="1" applyAlignment="1">
      <alignment horizontal="right"/>
    </xf>
    <xf numFmtId="0" fontId="1" fillId="0" borderId="50" xfId="0" applyFont="1" applyBorder="1" applyAlignment="1">
      <alignment horizontal="justify"/>
    </xf>
    <xf numFmtId="170" fontId="2" fillId="0" borderId="51" xfId="0" applyNumberFormat="1" applyFont="1" applyBorder="1" applyAlignment="1">
      <alignment horizontal="right"/>
    </xf>
    <xf numFmtId="0" fontId="1" fillId="0" borderId="51" xfId="0" applyFont="1" applyBorder="1" applyAlignment="1">
      <alignment horizontal="justify"/>
    </xf>
    <xf numFmtId="0" fontId="2" fillId="34" borderId="44" xfId="0" applyFont="1" applyFill="1" applyBorder="1" applyAlignment="1">
      <alignment/>
    </xf>
    <xf numFmtId="0" fontId="2" fillId="34" borderId="26" xfId="0" applyFont="1" applyFill="1" applyBorder="1" applyAlignment="1">
      <alignment horizontal="right" vertical="top"/>
    </xf>
    <xf numFmtId="0" fontId="0" fillId="34" borderId="39" xfId="0" applyFont="1" applyFill="1" applyBorder="1" applyAlignment="1">
      <alignment horizontal="right" vertical="top"/>
    </xf>
    <xf numFmtId="0" fontId="2" fillId="0" borderId="31" xfId="0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2" fillId="0" borderId="26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170" fontId="2" fillId="34" borderId="14" xfId="0" applyNumberFormat="1" applyFont="1" applyFill="1" applyBorder="1" applyAlignment="1">
      <alignment horizontal="right"/>
    </xf>
    <xf numFmtId="170" fontId="2" fillId="34" borderId="23" xfId="0" applyNumberFormat="1" applyFont="1" applyFill="1" applyBorder="1" applyAlignment="1">
      <alignment horizontal="right"/>
    </xf>
    <xf numFmtId="170" fontId="50" fillId="34" borderId="29" xfId="0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6" xfId="0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170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justify"/>
    </xf>
    <xf numFmtId="170" fontId="1" fillId="0" borderId="0" xfId="0" applyNumberFormat="1" applyFont="1" applyBorder="1" applyAlignment="1">
      <alignment/>
    </xf>
    <xf numFmtId="0" fontId="2" fillId="0" borderId="32" xfId="0" applyFont="1" applyBorder="1" applyAlignment="1">
      <alignment horizontal="right" vertical="top"/>
    </xf>
    <xf numFmtId="44" fontId="2" fillId="0" borderId="0" xfId="0" applyNumberFormat="1" applyFont="1" applyAlignment="1">
      <alignment/>
    </xf>
    <xf numFmtId="44" fontId="2" fillId="0" borderId="0" xfId="0" applyNumberFormat="1" applyFont="1" applyAlignment="1">
      <alignment horizontal="center" vertical="center" wrapText="1"/>
    </xf>
    <xf numFmtId="170" fontId="2" fillId="9" borderId="25" xfId="0" applyNumberFormat="1" applyFont="1" applyFill="1" applyBorder="1" applyAlignment="1">
      <alignment/>
    </xf>
    <xf numFmtId="170" fontId="2" fillId="4" borderId="23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/>
    </xf>
    <xf numFmtId="170" fontId="51" fillId="0" borderId="0" xfId="0" applyNumberFormat="1" applyFont="1" applyAlignment="1">
      <alignment/>
    </xf>
    <xf numFmtId="170" fontId="2" fillId="9" borderId="29" xfId="0" applyNumberFormat="1" applyFont="1" applyFill="1" applyBorder="1" applyAlignment="1">
      <alignment horizontal="right"/>
    </xf>
    <xf numFmtId="170" fontId="2" fillId="9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170" fontId="2" fillId="4" borderId="11" xfId="0" applyNumberFormat="1" applyFont="1" applyFill="1" applyBorder="1" applyAlignment="1">
      <alignment/>
    </xf>
    <xf numFmtId="170" fontId="2" fillId="12" borderId="0" xfId="0" applyNumberFormat="1" applyFont="1" applyFill="1" applyAlignment="1">
      <alignment/>
    </xf>
    <xf numFmtId="170" fontId="12" fillId="16" borderId="0" xfId="0" applyNumberFormat="1" applyFont="1" applyFill="1" applyBorder="1" applyAlignment="1">
      <alignment/>
    </xf>
    <xf numFmtId="170" fontId="51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12" borderId="16" xfId="0" applyFont="1" applyFill="1" applyBorder="1" applyAlignment="1">
      <alignment horizontal="center"/>
    </xf>
    <xf numFmtId="170" fontId="1" fillId="12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/>
    </xf>
    <xf numFmtId="170" fontId="2" fillId="16" borderId="2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justify"/>
    </xf>
    <xf numFmtId="0" fontId="2" fillId="0" borderId="46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17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justify"/>
    </xf>
    <xf numFmtId="44" fontId="2" fillId="0" borderId="11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4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 horizontal="justify" wrapText="1"/>
    </xf>
    <xf numFmtId="0" fontId="2" fillId="0" borderId="39" xfId="0" applyFont="1" applyBorder="1" applyAlignment="1">
      <alignment horizontal="right" vertical="top"/>
    </xf>
    <xf numFmtId="170" fontId="2" fillId="35" borderId="29" xfId="0" applyNumberFormat="1" applyFont="1" applyFill="1" applyBorder="1" applyAlignment="1">
      <alignment horizontal="right"/>
    </xf>
    <xf numFmtId="170" fontId="2" fillId="35" borderId="23" xfId="0" applyNumberFormat="1" applyFont="1" applyFill="1" applyBorder="1" applyAlignment="1">
      <alignment horizontal="right"/>
    </xf>
    <xf numFmtId="170" fontId="2" fillId="35" borderId="12" xfId="0" applyNumberFormat="1" applyFont="1" applyFill="1" applyBorder="1" applyAlignment="1">
      <alignment horizontal="right"/>
    </xf>
    <xf numFmtId="170" fontId="2" fillId="35" borderId="18" xfId="0" applyNumberFormat="1" applyFont="1" applyFill="1" applyBorder="1" applyAlignment="1">
      <alignment horizontal="right"/>
    </xf>
    <xf numFmtId="170" fontId="2" fillId="35" borderId="14" xfId="0" applyNumberFormat="1" applyFont="1" applyFill="1" applyBorder="1" applyAlignment="1">
      <alignment horizontal="right"/>
    </xf>
    <xf numFmtId="170" fontId="2" fillId="35" borderId="16" xfId="0" applyNumberFormat="1" applyFont="1" applyFill="1" applyBorder="1" applyAlignment="1">
      <alignment horizontal="right"/>
    </xf>
    <xf numFmtId="3" fontId="50" fillId="0" borderId="23" xfId="0" applyNumberFormat="1" applyFont="1" applyBorder="1" applyAlignment="1">
      <alignment horizontal="justify"/>
    </xf>
    <xf numFmtId="170" fontId="2" fillId="0" borderId="11" xfId="0" applyNumberFormat="1" applyFont="1" applyBorder="1" applyAlignment="1">
      <alignment vertical="top"/>
    </xf>
    <xf numFmtId="0" fontId="2" fillId="0" borderId="47" xfId="0" applyFont="1" applyBorder="1" applyAlignment="1">
      <alignment horizontal="justify"/>
    </xf>
    <xf numFmtId="0" fontId="2" fillId="0" borderId="53" xfId="0" applyFont="1" applyBorder="1" applyAlignment="1">
      <alignment horizontal="justify"/>
    </xf>
    <xf numFmtId="170" fontId="2" fillId="34" borderId="29" xfId="0" applyNumberFormat="1" applyFont="1" applyFill="1" applyBorder="1" applyAlignment="1">
      <alignment horizontal="right"/>
    </xf>
    <xf numFmtId="44" fontId="2" fillId="34" borderId="17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justify"/>
    </xf>
    <xf numFmtId="0" fontId="2" fillId="34" borderId="39" xfId="0" applyFont="1" applyFill="1" applyBorder="1" applyAlignment="1">
      <alignment horizontal="right" vertical="top"/>
    </xf>
    <xf numFmtId="0" fontId="2" fillId="2" borderId="23" xfId="0" applyFont="1" applyFill="1" applyBorder="1" applyAlignment="1">
      <alignment horizontal="justify"/>
    </xf>
    <xf numFmtId="170" fontId="50" fillId="0" borderId="16" xfId="0" applyNumberFormat="1" applyFont="1" applyBorder="1" applyAlignment="1">
      <alignment horizontal="right"/>
    </xf>
    <xf numFmtId="170" fontId="50" fillId="0" borderId="23" xfId="0" applyNumberFormat="1" applyFont="1" applyBorder="1" applyAlignment="1">
      <alignment horizontal="right"/>
    </xf>
    <xf numFmtId="44" fontId="2" fillId="0" borderId="0" xfId="0" applyNumberFormat="1" applyFont="1" applyFill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right"/>
    </xf>
    <xf numFmtId="170" fontId="50" fillId="0" borderId="28" xfId="0" applyNumberFormat="1" applyFont="1" applyBorder="1" applyAlignment="1">
      <alignment/>
    </xf>
    <xf numFmtId="170" fontId="50" fillId="0" borderId="29" xfId="0" applyNumberFormat="1" applyFont="1" applyBorder="1" applyAlignment="1">
      <alignment horizontal="right"/>
    </xf>
    <xf numFmtId="170" fontId="2" fillId="35" borderId="24" xfId="0" applyNumberFormat="1" applyFont="1" applyFill="1" applyBorder="1" applyAlignment="1">
      <alignment/>
    </xf>
    <xf numFmtId="0" fontId="2" fillId="0" borderId="22" xfId="0" applyFont="1" applyBorder="1" applyAlignment="1">
      <alignment horizontal="justify"/>
    </xf>
    <xf numFmtId="170" fontId="50" fillId="0" borderId="24" xfId="0" applyNumberFormat="1" applyFont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2" fillId="34" borderId="12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 vertical="center" wrapText="1"/>
    </xf>
    <xf numFmtId="170" fontId="7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right" vertical="center" wrapText="1"/>
    </xf>
    <xf numFmtId="170" fontId="2" fillId="0" borderId="16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170" fontId="50" fillId="0" borderId="16" xfId="0" applyNumberFormat="1" applyFont="1" applyBorder="1" applyAlignment="1">
      <alignment/>
    </xf>
    <xf numFmtId="170" fontId="2" fillId="0" borderId="16" xfId="0" applyNumberFormat="1" applyFont="1" applyBorder="1" applyAlignment="1">
      <alignment vertical="top"/>
    </xf>
    <xf numFmtId="0" fontId="50" fillId="0" borderId="16" xfId="0" applyFont="1" applyBorder="1" applyAlignment="1">
      <alignment horizontal="justify"/>
    </xf>
    <xf numFmtId="0" fontId="2" fillId="0" borderId="16" xfId="0" applyFont="1" applyBorder="1" applyAlignment="1">
      <alignment horizontal="justify" wrapText="1"/>
    </xf>
    <xf numFmtId="170" fontId="50" fillId="34" borderId="16" xfId="0" applyNumberFormat="1" applyFont="1" applyFill="1" applyBorder="1" applyAlignment="1">
      <alignment horizontal="right"/>
    </xf>
    <xf numFmtId="170" fontId="2" fillId="9" borderId="16" xfId="0" applyNumberFormat="1" applyFont="1" applyFill="1" applyBorder="1" applyAlignment="1">
      <alignment/>
    </xf>
    <xf numFmtId="170" fontId="2" fillId="9" borderId="16" xfId="0" applyNumberFormat="1" applyFont="1" applyFill="1" applyBorder="1" applyAlignment="1">
      <alignment horizontal="right"/>
    </xf>
    <xf numFmtId="170" fontId="2" fillId="16" borderId="16" xfId="0" applyNumberFormat="1" applyFont="1" applyFill="1" applyBorder="1" applyAlignment="1">
      <alignment/>
    </xf>
    <xf numFmtId="170" fontId="2" fillId="1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4" fontId="2" fillId="0" borderId="16" xfId="0" applyNumberFormat="1" applyFont="1" applyFill="1" applyBorder="1" applyAlignment="1">
      <alignment/>
    </xf>
    <xf numFmtId="44" fontId="2" fillId="34" borderId="16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4" fontId="1" fillId="0" borderId="16" xfId="0" applyNumberFormat="1" applyFont="1" applyBorder="1" applyAlignment="1">
      <alignment horizontal="justify"/>
    </xf>
    <xf numFmtId="170" fontId="2" fillId="4" borderId="16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justify"/>
    </xf>
    <xf numFmtId="170" fontId="2" fillId="35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justify"/>
    </xf>
    <xf numFmtId="170" fontId="4" fillId="33" borderId="16" xfId="0" applyNumberFormat="1" applyFont="1" applyFill="1" applyBorder="1" applyAlignment="1">
      <alignment horizontal="right"/>
    </xf>
    <xf numFmtId="4" fontId="4" fillId="33" borderId="16" xfId="0" applyNumberFormat="1" applyFont="1" applyFill="1" applyBorder="1" applyAlignment="1">
      <alignment horizontal="justify"/>
    </xf>
    <xf numFmtId="170" fontId="4" fillId="33" borderId="16" xfId="0" applyNumberFormat="1" applyFont="1" applyFill="1" applyBorder="1" applyAlignment="1">
      <alignment/>
    </xf>
    <xf numFmtId="0" fontId="2" fillId="0" borderId="31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2" fillId="0" borderId="54" xfId="0" applyFont="1" applyBorder="1" applyAlignment="1">
      <alignment horizontal="right" vertical="top"/>
    </xf>
    <xf numFmtId="0" fontId="2" fillId="0" borderId="55" xfId="0" applyFont="1" applyBorder="1" applyAlignment="1">
      <alignment horizontal="right" vertical="top"/>
    </xf>
    <xf numFmtId="0" fontId="2" fillId="0" borderId="56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32" xfId="0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2" fillId="0" borderId="46" xfId="0" applyFont="1" applyBorder="1" applyAlignment="1">
      <alignment vertical="top"/>
    </xf>
    <xf numFmtId="0" fontId="2" fillId="0" borderId="48" xfId="0" applyFont="1" applyBorder="1" applyAlignment="1">
      <alignment vertical="top"/>
    </xf>
    <xf numFmtId="0" fontId="10" fillId="0" borderId="26" xfId="0" applyFont="1" applyBorder="1" applyAlignment="1">
      <alignment horizontal="right" vertical="top"/>
    </xf>
    <xf numFmtId="0" fontId="10" fillId="0" borderId="31" xfId="0" applyFont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10" fillId="0" borderId="54" xfId="0" applyFont="1" applyBorder="1" applyAlignment="1">
      <alignment horizontal="right" vertical="top"/>
    </xf>
    <xf numFmtId="0" fontId="10" fillId="0" borderId="55" xfId="0" applyFont="1" applyBorder="1" applyAlignment="1">
      <alignment horizontal="right" vertical="top"/>
    </xf>
    <xf numFmtId="0" fontId="10" fillId="0" borderId="56" xfId="0" applyFont="1" applyBorder="1" applyAlignment="1">
      <alignment horizontal="right" vertical="top"/>
    </xf>
    <xf numFmtId="0" fontId="0" fillId="0" borderId="54" xfId="0" applyFont="1" applyBorder="1" applyAlignment="1">
      <alignment horizontal="right" vertical="top"/>
    </xf>
    <xf numFmtId="0" fontId="0" fillId="0" borderId="56" xfId="0" applyFont="1" applyBorder="1" applyAlignment="1">
      <alignment horizontal="right" vertical="top"/>
    </xf>
    <xf numFmtId="0" fontId="2" fillId="34" borderId="39" xfId="0" applyFont="1" applyFill="1" applyBorder="1" applyAlignment="1">
      <alignment horizontal="right" vertical="top"/>
    </xf>
    <xf numFmtId="0" fontId="2" fillId="34" borderId="32" xfId="0" applyFont="1" applyFill="1" applyBorder="1" applyAlignment="1">
      <alignment horizontal="right" vertical="top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 horizontal="right"/>
    </xf>
    <xf numFmtId="170" fontId="32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A114">
      <selection activeCell="B1" sqref="B1:F165"/>
    </sheetView>
  </sheetViews>
  <sheetFormatPr defaultColWidth="9.140625" defaultRowHeight="12.75"/>
  <cols>
    <col min="1" max="1" width="0.42578125" style="10" customWidth="1"/>
    <col min="2" max="2" width="7.57421875" style="10" customWidth="1"/>
    <col min="3" max="3" width="55.00390625" style="10" customWidth="1"/>
    <col min="4" max="4" width="14.28125" style="3" customWidth="1"/>
    <col min="5" max="5" width="10.7109375" style="10" customWidth="1"/>
    <col min="6" max="6" width="21.421875" style="2" customWidth="1"/>
    <col min="7" max="7" width="15.140625" style="166" customWidth="1"/>
    <col min="8" max="8" width="15.140625" style="10" bestFit="1" customWidth="1"/>
    <col min="9" max="9" width="19.140625" style="10" customWidth="1"/>
    <col min="10" max="10" width="9.140625" style="10" customWidth="1"/>
    <col min="11" max="11" width="14.7109375" style="10" bestFit="1" customWidth="1"/>
    <col min="12" max="16384" width="9.140625" style="10" customWidth="1"/>
  </cols>
  <sheetData>
    <row r="1" spans="3:5" ht="12.75">
      <c r="C1" s="1"/>
      <c r="E1" s="1"/>
    </row>
    <row r="2" spans="3:5" ht="12.75">
      <c r="C2" s="1" t="s">
        <v>211</v>
      </c>
      <c r="E2" s="1"/>
    </row>
    <row r="3" spans="3:5" ht="13.5" customHeight="1">
      <c r="C3" s="11"/>
      <c r="E3" s="11"/>
    </row>
    <row r="4" spans="3:5" ht="23.25" thickBot="1">
      <c r="C4" s="9" t="s">
        <v>0</v>
      </c>
      <c r="E4" s="1"/>
    </row>
    <row r="5" spans="2:7" s="4" customFormat="1" ht="13.5" thickBot="1">
      <c r="B5" s="35" t="s">
        <v>43</v>
      </c>
      <c r="C5" s="36" t="s">
        <v>44</v>
      </c>
      <c r="D5" s="37" t="s">
        <v>45</v>
      </c>
      <c r="E5" s="36"/>
      <c r="F5" s="38" t="s">
        <v>46</v>
      </c>
      <c r="G5" s="167"/>
    </row>
    <row r="6" spans="2:6" ht="12.75">
      <c r="B6" s="187">
        <v>1111</v>
      </c>
      <c r="C6" s="188" t="s">
        <v>42</v>
      </c>
      <c r="D6" s="189"/>
      <c r="E6" s="190"/>
      <c r="F6" s="191">
        <v>3200000</v>
      </c>
    </row>
    <row r="7" spans="2:6" ht="12.75">
      <c r="B7" s="192">
        <v>1112</v>
      </c>
      <c r="C7" s="184" t="s">
        <v>41</v>
      </c>
      <c r="D7" s="133"/>
      <c r="E7" s="186"/>
      <c r="F7" s="193">
        <v>200000</v>
      </c>
    </row>
    <row r="8" spans="2:6" ht="12.75">
      <c r="B8" s="192">
        <v>1113</v>
      </c>
      <c r="C8" s="184" t="s">
        <v>39</v>
      </c>
      <c r="D8" s="133"/>
      <c r="E8" s="186"/>
      <c r="F8" s="193">
        <v>500000</v>
      </c>
    </row>
    <row r="9" spans="2:6" ht="12.75">
      <c r="B9" s="192">
        <v>1121</v>
      </c>
      <c r="C9" s="184" t="s">
        <v>40</v>
      </c>
      <c r="D9" s="133"/>
      <c r="E9" s="186"/>
      <c r="F9" s="193">
        <v>4500000</v>
      </c>
    </row>
    <row r="10" spans="2:6" ht="12.75">
      <c r="B10" s="192">
        <v>1122</v>
      </c>
      <c r="C10" s="184" t="s">
        <v>114</v>
      </c>
      <c r="D10" s="133"/>
      <c r="E10" s="186"/>
      <c r="F10" s="193">
        <v>390000</v>
      </c>
    </row>
    <row r="11" spans="2:6" ht="12.75">
      <c r="B11" s="192">
        <v>1211</v>
      </c>
      <c r="C11" s="184" t="s">
        <v>38</v>
      </c>
      <c r="D11" s="133"/>
      <c r="E11" s="184"/>
      <c r="F11" s="193">
        <v>10000000</v>
      </c>
    </row>
    <row r="12" spans="2:6" ht="12.75">
      <c r="B12" s="192">
        <v>1341</v>
      </c>
      <c r="C12" s="184" t="s">
        <v>37</v>
      </c>
      <c r="D12" s="133"/>
      <c r="E12" s="186"/>
      <c r="F12" s="193">
        <v>40000</v>
      </c>
    </row>
    <row r="13" spans="2:6" ht="12.75">
      <c r="B13" s="192">
        <v>1345</v>
      </c>
      <c r="C13" s="208" t="s">
        <v>200</v>
      </c>
      <c r="D13" s="133"/>
      <c r="E13" s="186"/>
      <c r="F13" s="193">
        <v>700000</v>
      </c>
    </row>
    <row r="14" spans="2:6" ht="12.75">
      <c r="B14" s="192">
        <v>1361</v>
      </c>
      <c r="C14" s="184" t="s">
        <v>36</v>
      </c>
      <c r="D14" s="133"/>
      <c r="E14" s="184"/>
      <c r="F14" s="193">
        <v>10000</v>
      </c>
    </row>
    <row r="15" spans="2:6" ht="12.75">
      <c r="B15" s="192">
        <v>1381</v>
      </c>
      <c r="C15" s="184" t="s">
        <v>139</v>
      </c>
      <c r="D15" s="133"/>
      <c r="E15" s="184"/>
      <c r="F15" s="193">
        <v>100000</v>
      </c>
    </row>
    <row r="16" spans="2:6" ht="12.75">
      <c r="B16" s="192">
        <v>1511</v>
      </c>
      <c r="C16" s="184" t="s">
        <v>35</v>
      </c>
      <c r="D16" s="133"/>
      <c r="E16" s="186"/>
      <c r="F16" s="193">
        <v>700000</v>
      </c>
    </row>
    <row r="17" spans="2:6" ht="12.75">
      <c r="B17" s="192">
        <v>2412</v>
      </c>
      <c r="C17" s="184" t="s">
        <v>181</v>
      </c>
      <c r="D17" s="133"/>
      <c r="E17" s="186"/>
      <c r="F17" s="207">
        <v>130000</v>
      </c>
    </row>
    <row r="18" spans="2:11" ht="12.75">
      <c r="B18" s="192">
        <v>4112</v>
      </c>
      <c r="C18" s="208" t="s">
        <v>34</v>
      </c>
      <c r="D18" s="133"/>
      <c r="E18" s="184"/>
      <c r="F18" s="207">
        <v>309200</v>
      </c>
      <c r="I18" s="2"/>
      <c r="K18" s="171"/>
    </row>
    <row r="19" spans="2:7" ht="13.5" customHeight="1">
      <c r="B19" s="60">
        <v>1012</v>
      </c>
      <c r="C19" s="12" t="s">
        <v>107</v>
      </c>
      <c r="D19" s="13"/>
      <c r="E19" s="12"/>
      <c r="F19" s="14">
        <f>SUM(D20)</f>
        <v>30000</v>
      </c>
      <c r="G19" s="166">
        <f>SUM(F6:F19)</f>
        <v>20809200</v>
      </c>
    </row>
    <row r="20" spans="2:6" ht="13.5" thickBot="1">
      <c r="B20" s="28"/>
      <c r="C20" s="29" t="s">
        <v>111</v>
      </c>
      <c r="D20" s="30">
        <v>30000</v>
      </c>
      <c r="E20" s="29"/>
      <c r="F20" s="31"/>
    </row>
    <row r="21" spans="2:6" ht="12.75">
      <c r="B21" s="60">
        <v>1014</v>
      </c>
      <c r="C21" s="64" t="s">
        <v>140</v>
      </c>
      <c r="D21" s="5"/>
      <c r="E21" s="23"/>
      <c r="F21" s="6">
        <f>SUM(D22)</f>
        <v>500</v>
      </c>
    </row>
    <row r="22" spans="2:6" ht="13.5" thickBot="1">
      <c r="B22" s="60"/>
      <c r="C22" s="68" t="s">
        <v>141</v>
      </c>
      <c r="D22" s="50">
        <v>500</v>
      </c>
      <c r="E22" s="49"/>
      <c r="F22" s="51"/>
    </row>
    <row r="23" spans="2:6" ht="12.75">
      <c r="B23" s="59">
        <v>1032</v>
      </c>
      <c r="C23" s="64" t="s">
        <v>51</v>
      </c>
      <c r="D23" s="5"/>
      <c r="E23" s="48"/>
      <c r="F23" s="6">
        <f>SUM(D24)</f>
        <v>100000</v>
      </c>
    </row>
    <row r="24" spans="2:6" ht="13.5" thickBot="1">
      <c r="B24" s="28"/>
      <c r="C24" s="65" t="s">
        <v>48</v>
      </c>
      <c r="D24" s="7">
        <v>100000</v>
      </c>
      <c r="E24" s="62"/>
      <c r="F24" s="31"/>
    </row>
    <row r="25" spans="2:6" ht="12.75">
      <c r="B25" s="61">
        <v>2141</v>
      </c>
      <c r="C25" s="64" t="s">
        <v>104</v>
      </c>
      <c r="D25" s="5"/>
      <c r="E25" s="48"/>
      <c r="F25" s="6">
        <f>SUM(D26:D27)</f>
        <v>542000</v>
      </c>
    </row>
    <row r="26" spans="2:6" ht="12.75">
      <c r="B26" s="61"/>
      <c r="C26" s="70" t="s">
        <v>50</v>
      </c>
      <c r="D26" s="16">
        <v>2000</v>
      </c>
      <c r="E26" s="63"/>
      <c r="F26" s="17"/>
    </row>
    <row r="27" spans="2:6" ht="13.5" thickBot="1">
      <c r="B27" s="61"/>
      <c r="C27" s="68" t="s">
        <v>49</v>
      </c>
      <c r="D27" s="50">
        <v>540000</v>
      </c>
      <c r="E27" s="69"/>
      <c r="F27" s="51"/>
    </row>
    <row r="28" spans="2:6" ht="12.75">
      <c r="B28" s="115">
        <v>2310</v>
      </c>
      <c r="C28" s="23" t="s">
        <v>33</v>
      </c>
      <c r="D28" s="5"/>
      <c r="E28" s="48"/>
      <c r="F28" s="6">
        <f>SUM(D29:D31)</f>
        <v>13000</v>
      </c>
    </row>
    <row r="29" spans="2:6" ht="12.75">
      <c r="B29" s="116"/>
      <c r="C29" s="15" t="s">
        <v>48</v>
      </c>
      <c r="D29" s="16">
        <v>1000</v>
      </c>
      <c r="E29" s="63"/>
      <c r="F29" s="17"/>
    </row>
    <row r="30" spans="2:6" ht="12.75">
      <c r="B30" s="116"/>
      <c r="C30" s="15" t="s">
        <v>49</v>
      </c>
      <c r="D30" s="16"/>
      <c r="E30" s="63"/>
      <c r="F30" s="17"/>
    </row>
    <row r="31" spans="2:6" ht="13.5" thickBot="1">
      <c r="B31" s="117"/>
      <c r="C31" s="118" t="s">
        <v>160</v>
      </c>
      <c r="D31" s="30">
        <v>12000</v>
      </c>
      <c r="E31" s="56"/>
      <c r="F31" s="31"/>
    </row>
    <row r="32" spans="2:6" ht="12.75">
      <c r="B32" s="60">
        <v>2321</v>
      </c>
      <c r="C32" s="12" t="s">
        <v>6</v>
      </c>
      <c r="D32" s="13"/>
      <c r="E32" s="73"/>
      <c r="F32" s="14">
        <f>SUM(D33)</f>
        <v>34000</v>
      </c>
    </row>
    <row r="33" spans="2:6" ht="13.5" thickBot="1">
      <c r="B33" s="60"/>
      <c r="C33" s="49" t="s">
        <v>49</v>
      </c>
      <c r="D33" s="50">
        <v>34000</v>
      </c>
      <c r="E33" s="69"/>
      <c r="F33" s="51"/>
    </row>
    <row r="34" spans="2:6" ht="13.5" customHeight="1">
      <c r="B34" s="59">
        <v>2412</v>
      </c>
      <c r="C34" s="23" t="s">
        <v>52</v>
      </c>
      <c r="D34" s="5"/>
      <c r="E34" s="23"/>
      <c r="F34" s="6">
        <f>SUM(D35)</f>
        <v>30000</v>
      </c>
    </row>
    <row r="35" spans="2:6" ht="13.5" customHeight="1" thickBot="1">
      <c r="B35" s="28"/>
      <c r="C35" s="19" t="s">
        <v>53</v>
      </c>
      <c r="D35" s="30">
        <v>30000</v>
      </c>
      <c r="E35" s="29"/>
      <c r="F35" s="31"/>
    </row>
    <row r="36" spans="1:6" ht="12.75">
      <c r="A36" s="52"/>
      <c r="B36" s="88">
        <v>3399</v>
      </c>
      <c r="C36" s="23" t="s">
        <v>117</v>
      </c>
      <c r="D36" s="5"/>
      <c r="E36" s="23"/>
      <c r="F36" s="6">
        <f>SUM(D37:D38)</f>
        <v>1000</v>
      </c>
    </row>
    <row r="37" spans="1:6" ht="12.75">
      <c r="A37" s="52"/>
      <c r="B37" s="61"/>
      <c r="C37" s="15" t="s">
        <v>48</v>
      </c>
      <c r="D37" s="16">
        <v>0</v>
      </c>
      <c r="E37" s="15"/>
      <c r="F37" s="17"/>
    </row>
    <row r="38" spans="1:6" ht="13.5" thickBot="1">
      <c r="A38" s="52"/>
      <c r="B38" s="87"/>
      <c r="C38" s="29" t="s">
        <v>54</v>
      </c>
      <c r="D38" s="30">
        <v>1000</v>
      </c>
      <c r="E38" s="29"/>
      <c r="F38" s="31"/>
    </row>
    <row r="39" spans="2:6" ht="12.75">
      <c r="B39" s="61">
        <v>3412</v>
      </c>
      <c r="C39" s="12" t="s">
        <v>17</v>
      </c>
      <c r="D39" s="112"/>
      <c r="E39" s="12"/>
      <c r="F39" s="14">
        <f>SUM(D40:D41)</f>
        <v>55000</v>
      </c>
    </row>
    <row r="40" spans="2:6" ht="12.75">
      <c r="B40" s="61"/>
      <c r="C40" s="15" t="s">
        <v>48</v>
      </c>
      <c r="D40" s="110">
        <v>50000</v>
      </c>
      <c r="E40" s="15"/>
      <c r="F40" s="17"/>
    </row>
    <row r="41" spans="2:10" ht="13.5" thickBot="1">
      <c r="B41" s="87"/>
      <c r="C41" s="19" t="s">
        <v>141</v>
      </c>
      <c r="D41" s="111">
        <v>5000</v>
      </c>
      <c r="E41" s="19"/>
      <c r="F41" s="8"/>
      <c r="J41" s="89"/>
    </row>
    <row r="42" spans="2:10" ht="12.75">
      <c r="B42" s="60">
        <v>3511</v>
      </c>
      <c r="C42" s="12" t="s">
        <v>142</v>
      </c>
      <c r="D42" s="13"/>
      <c r="E42" s="12"/>
      <c r="F42" s="14">
        <f>SUM(D43)</f>
        <v>0</v>
      </c>
      <c r="J42" s="52"/>
    </row>
    <row r="43" spans="2:10" ht="13.5" thickBot="1">
      <c r="B43" s="60"/>
      <c r="C43" s="49" t="s">
        <v>54</v>
      </c>
      <c r="D43" s="50">
        <v>0</v>
      </c>
      <c r="E43" s="49"/>
      <c r="F43" s="51"/>
      <c r="J43" s="52"/>
    </row>
    <row r="44" spans="2:6" ht="12.75">
      <c r="B44" s="261">
        <v>3612</v>
      </c>
      <c r="C44" s="23" t="s">
        <v>5</v>
      </c>
      <c r="D44" s="5"/>
      <c r="E44" s="23"/>
      <c r="F44" s="6">
        <f>SUM(D45:D47)</f>
        <v>1200000</v>
      </c>
    </row>
    <row r="45" spans="2:6" ht="12.75">
      <c r="B45" s="262"/>
      <c r="C45" s="15" t="s">
        <v>48</v>
      </c>
      <c r="D45" s="16">
        <v>200000</v>
      </c>
      <c r="E45" s="15"/>
      <c r="F45" s="17"/>
    </row>
    <row r="46" spans="2:6" ht="12.75">
      <c r="B46" s="72"/>
      <c r="C46" s="15" t="s">
        <v>49</v>
      </c>
      <c r="D46" s="16">
        <v>1000000</v>
      </c>
      <c r="E46" s="15"/>
      <c r="F46" s="17"/>
    </row>
    <row r="47" spans="2:6" ht="13.5" thickBot="1">
      <c r="B47" s="66"/>
      <c r="C47" s="29" t="s">
        <v>54</v>
      </c>
      <c r="D47" s="30">
        <v>0</v>
      </c>
      <c r="E47" s="29"/>
      <c r="F47" s="31"/>
    </row>
    <row r="48" spans="2:6" ht="12.75">
      <c r="B48" s="59">
        <v>3613</v>
      </c>
      <c r="C48" s="23" t="s">
        <v>19</v>
      </c>
      <c r="D48" s="5"/>
      <c r="E48" s="23"/>
      <c r="F48" s="6">
        <f>SUM(D49:D52)</f>
        <v>157000</v>
      </c>
    </row>
    <row r="49" spans="2:6" ht="12.75">
      <c r="B49" s="60"/>
      <c r="C49" s="15" t="s">
        <v>48</v>
      </c>
      <c r="D49" s="16">
        <v>2000</v>
      </c>
      <c r="E49" s="15"/>
      <c r="F49" s="17"/>
    </row>
    <row r="50" spans="2:6" ht="12.75">
      <c r="B50" s="60"/>
      <c r="C50" s="15" t="s">
        <v>49</v>
      </c>
      <c r="D50" s="134">
        <v>150000</v>
      </c>
      <c r="E50" s="15"/>
      <c r="F50" s="17"/>
    </row>
    <row r="51" spans="2:6" ht="12.75">
      <c r="B51" s="60"/>
      <c r="C51" s="12" t="s">
        <v>55</v>
      </c>
      <c r="D51" s="13">
        <v>5000</v>
      </c>
      <c r="E51" s="12"/>
      <c r="F51" s="14"/>
    </row>
    <row r="52" spans="2:6" ht="13.5" thickBot="1">
      <c r="B52" s="28"/>
      <c r="C52" s="29" t="s">
        <v>54</v>
      </c>
      <c r="D52" s="30">
        <v>0</v>
      </c>
      <c r="E52" s="29"/>
      <c r="F52" s="31"/>
    </row>
    <row r="53" spans="2:6" ht="12.75">
      <c r="B53" s="60">
        <v>3631</v>
      </c>
      <c r="C53" s="23" t="s">
        <v>20</v>
      </c>
      <c r="D53" s="5"/>
      <c r="E53" s="23"/>
      <c r="F53" s="6">
        <f>SUM(D54)</f>
        <v>0</v>
      </c>
    </row>
    <row r="54" spans="2:6" ht="13.5" thickBot="1">
      <c r="B54" s="60"/>
      <c r="C54" s="49" t="s">
        <v>54</v>
      </c>
      <c r="D54" s="50">
        <v>0</v>
      </c>
      <c r="E54" s="49"/>
      <c r="F54" s="51"/>
    </row>
    <row r="55" spans="2:6" ht="12.75">
      <c r="B55" s="59">
        <v>3632</v>
      </c>
      <c r="C55" s="23" t="s">
        <v>32</v>
      </c>
      <c r="D55" s="5"/>
      <c r="E55" s="48"/>
      <c r="F55" s="6">
        <f>SUM(D56)</f>
        <v>3000</v>
      </c>
    </row>
    <row r="56" spans="2:6" ht="13.5" thickBot="1">
      <c r="B56" s="28"/>
      <c r="C56" s="29" t="s">
        <v>48</v>
      </c>
      <c r="D56" s="30">
        <v>3000</v>
      </c>
      <c r="E56" s="56"/>
      <c r="F56" s="31"/>
    </row>
    <row r="57" spans="2:6" ht="13.5" customHeight="1">
      <c r="B57" s="59">
        <v>3639</v>
      </c>
      <c r="C57" s="23" t="s">
        <v>56</v>
      </c>
      <c r="D57" s="5"/>
      <c r="E57" s="48"/>
      <c r="F57" s="6">
        <f>SUM(D58)</f>
        <v>2000</v>
      </c>
    </row>
    <row r="58" spans="2:6" ht="15.75" customHeight="1" thickBot="1">
      <c r="B58" s="28"/>
      <c r="C58" s="29" t="s">
        <v>152</v>
      </c>
      <c r="D58" s="30">
        <v>2000</v>
      </c>
      <c r="E58" s="56"/>
      <c r="F58" s="31"/>
    </row>
    <row r="59" spans="2:6" ht="12.75">
      <c r="B59" s="59">
        <v>3722</v>
      </c>
      <c r="C59" s="23" t="s">
        <v>31</v>
      </c>
      <c r="D59" s="5"/>
      <c r="E59" s="48"/>
      <c r="F59" s="6">
        <f>SUM(D60:D61)</f>
        <v>85000</v>
      </c>
    </row>
    <row r="60" spans="2:6" ht="12.75">
      <c r="B60" s="60"/>
      <c r="C60" s="15" t="s">
        <v>48</v>
      </c>
      <c r="D60" s="134">
        <v>70000</v>
      </c>
      <c r="E60" s="73"/>
      <c r="F60" s="14"/>
    </row>
    <row r="61" spans="2:6" ht="13.5" thickBot="1">
      <c r="B61" s="60"/>
      <c r="C61" s="15" t="s">
        <v>50</v>
      </c>
      <c r="D61" s="16">
        <v>15000</v>
      </c>
      <c r="E61" s="63"/>
      <c r="F61" s="67"/>
    </row>
    <row r="62" spans="2:6" ht="12.75">
      <c r="B62" s="59">
        <v>3725</v>
      </c>
      <c r="C62" s="23" t="s">
        <v>30</v>
      </c>
      <c r="D62" s="5"/>
      <c r="E62" s="48"/>
      <c r="F62" s="6">
        <f>SUM(D63:D63)</f>
        <v>200000</v>
      </c>
    </row>
    <row r="63" spans="2:6" ht="13.5" thickBot="1">
      <c r="B63" s="28"/>
      <c r="C63" s="29" t="s">
        <v>54</v>
      </c>
      <c r="D63" s="30">
        <v>200000</v>
      </c>
      <c r="E63" s="56"/>
      <c r="F63" s="31"/>
    </row>
    <row r="64" spans="2:6" ht="12.75">
      <c r="B64" s="59">
        <v>4359</v>
      </c>
      <c r="C64" s="23" t="s">
        <v>29</v>
      </c>
      <c r="D64" s="5"/>
      <c r="E64" s="48"/>
      <c r="F64" s="6">
        <f>SUM(D65:D66)</f>
        <v>12000</v>
      </c>
    </row>
    <row r="65" spans="2:6" ht="12.75">
      <c r="B65" s="60"/>
      <c r="C65" s="15" t="s">
        <v>54</v>
      </c>
      <c r="D65" s="16">
        <v>2000</v>
      </c>
      <c r="E65" s="63"/>
      <c r="F65" s="17"/>
    </row>
    <row r="66" spans="2:6" ht="13.5" thickBot="1">
      <c r="B66" s="28"/>
      <c r="C66" s="29" t="s">
        <v>48</v>
      </c>
      <c r="D66" s="30">
        <v>10000</v>
      </c>
      <c r="E66" s="56"/>
      <c r="F66" s="57"/>
    </row>
    <row r="67" spans="2:6" ht="12.75">
      <c r="B67" s="60">
        <v>5512</v>
      </c>
      <c r="C67" s="23" t="s">
        <v>143</v>
      </c>
      <c r="D67" s="5"/>
      <c r="E67" s="48"/>
      <c r="F67" s="6">
        <f>SUM(D68)</f>
        <v>0</v>
      </c>
    </row>
    <row r="68" spans="2:6" ht="13.5" thickBot="1">
      <c r="B68" s="60"/>
      <c r="C68" s="49" t="s">
        <v>54</v>
      </c>
      <c r="D68" s="50"/>
      <c r="E68" s="69"/>
      <c r="F68" s="58"/>
    </row>
    <row r="69" spans="2:6" ht="12.75">
      <c r="B69" s="59">
        <v>6171</v>
      </c>
      <c r="C69" s="23" t="s">
        <v>28</v>
      </c>
      <c r="D69" s="5"/>
      <c r="E69" s="23"/>
      <c r="F69" s="6">
        <f>SUM(D70:D71)</f>
        <v>3000</v>
      </c>
    </row>
    <row r="70" spans="2:6" ht="12.75">
      <c r="B70" s="60"/>
      <c r="C70" s="15" t="s">
        <v>48</v>
      </c>
      <c r="D70" s="16">
        <v>2000</v>
      </c>
      <c r="E70" s="15"/>
      <c r="F70" s="17"/>
    </row>
    <row r="71" spans="2:6" ht="13.5" thickBot="1">
      <c r="B71" s="28"/>
      <c r="C71" s="29" t="s">
        <v>54</v>
      </c>
      <c r="D71" s="30">
        <v>1000</v>
      </c>
      <c r="E71" s="29"/>
      <c r="F71" s="31"/>
    </row>
    <row r="72" spans="2:6" ht="12.75">
      <c r="B72" s="59">
        <v>6310</v>
      </c>
      <c r="C72" s="23" t="s">
        <v>57</v>
      </c>
      <c r="D72" s="5"/>
      <c r="E72" s="23"/>
      <c r="F72" s="6">
        <f>SUM(D73)</f>
        <v>10000</v>
      </c>
    </row>
    <row r="73" spans="2:6" ht="13.5" thickBot="1">
      <c r="B73" s="28"/>
      <c r="C73" s="29" t="s">
        <v>58</v>
      </c>
      <c r="D73" s="30">
        <v>10000</v>
      </c>
      <c r="E73" s="29"/>
      <c r="F73" s="31"/>
    </row>
    <row r="74" spans="2:6" ht="13.5" hidden="1" thickBot="1">
      <c r="B74" s="28"/>
      <c r="C74" s="29"/>
      <c r="D74" s="30"/>
      <c r="E74" s="47"/>
      <c r="F74" s="31"/>
    </row>
    <row r="75" spans="2:6" ht="12.75">
      <c r="B75" s="59">
        <v>6330</v>
      </c>
      <c r="C75" s="23" t="s">
        <v>124</v>
      </c>
      <c r="D75" s="5"/>
      <c r="E75" s="48"/>
      <c r="F75" s="176">
        <f>SUM(D76)</f>
        <v>10000000</v>
      </c>
    </row>
    <row r="76" spans="2:6" ht="13.5" thickBot="1">
      <c r="B76" s="28"/>
      <c r="C76" s="29" t="s">
        <v>125</v>
      </c>
      <c r="D76" s="169">
        <v>10000000</v>
      </c>
      <c r="E76" s="56"/>
      <c r="F76" s="31"/>
    </row>
    <row r="77" spans="2:6" ht="13.5" thickBot="1">
      <c r="B77" s="28">
        <v>8117</v>
      </c>
      <c r="C77" s="210" t="s">
        <v>213</v>
      </c>
      <c r="D77" s="169"/>
      <c r="E77" s="56"/>
      <c r="F77" s="217">
        <v>21386214.58</v>
      </c>
    </row>
    <row r="78" spans="2:9" ht="13.5" thickBot="1">
      <c r="B78" s="24">
        <v>8115</v>
      </c>
      <c r="C78" s="25" t="s">
        <v>212</v>
      </c>
      <c r="D78" s="26"/>
      <c r="E78" s="45"/>
      <c r="F78" s="168">
        <v>20691507.7</v>
      </c>
      <c r="G78" s="166" t="s">
        <v>188</v>
      </c>
      <c r="H78" s="2">
        <f>SUM(F77:F78)</f>
        <v>42077722.28</v>
      </c>
      <c r="I78" s="2"/>
    </row>
    <row r="79" spans="2:9" ht="13.5" thickBot="1">
      <c r="B79" s="39"/>
      <c r="C79" s="40" t="s">
        <v>3</v>
      </c>
      <c r="D79" s="41"/>
      <c r="E79" s="43"/>
      <c r="F79" s="42">
        <f>SUM(F6:F78)</f>
        <v>75334422.28</v>
      </c>
      <c r="I79" s="2"/>
    </row>
    <row r="80" spans="3:9" ht="13.5" thickBot="1">
      <c r="C80" s="11" t="s">
        <v>1</v>
      </c>
      <c r="E80" s="11"/>
      <c r="F80" s="2">
        <f>SUM(F79-F75)</f>
        <v>65334422.28</v>
      </c>
      <c r="I80" s="119"/>
    </row>
    <row r="81" spans="3:6" ht="13.5" thickBot="1">
      <c r="C81" s="135" t="s">
        <v>223</v>
      </c>
      <c r="D81" s="136"/>
      <c r="E81" s="137"/>
      <c r="F81" s="170">
        <f>SUM(F79-F78-F77)</f>
        <v>33256700</v>
      </c>
    </row>
    <row r="82" spans="3:6" ht="27">
      <c r="C82" s="163"/>
      <c r="D82" s="154"/>
      <c r="E82" s="163" t="s">
        <v>224</v>
      </c>
      <c r="F82" s="178">
        <f>SUM(F81-F75)</f>
        <v>23256700</v>
      </c>
    </row>
    <row r="83" spans="3:6" ht="12.75">
      <c r="C83" s="163"/>
      <c r="D83" s="154"/>
      <c r="E83" s="163"/>
      <c r="F83" s="164"/>
    </row>
    <row r="84" spans="3:5" ht="23.25" thickBot="1">
      <c r="C84" s="9" t="s">
        <v>2</v>
      </c>
      <c r="E84" s="1"/>
    </row>
    <row r="85" spans="2:7" s="4" customFormat="1" ht="13.5" thickBot="1">
      <c r="B85" s="35" t="s">
        <v>43</v>
      </c>
      <c r="C85" s="36" t="s">
        <v>44</v>
      </c>
      <c r="D85" s="37" t="s">
        <v>45</v>
      </c>
      <c r="E85" s="36"/>
      <c r="F85" s="38" t="s">
        <v>46</v>
      </c>
      <c r="G85" s="167"/>
    </row>
    <row r="86" spans="2:7" s="4" customFormat="1" ht="12.75">
      <c r="B86" s="120">
        <v>1014</v>
      </c>
      <c r="C86" s="100" t="s">
        <v>115</v>
      </c>
      <c r="D86" s="101"/>
      <c r="E86" s="102"/>
      <c r="F86" s="103">
        <f>SUM(D87:D88)</f>
        <v>8000</v>
      </c>
      <c r="G86" s="167"/>
    </row>
    <row r="87" spans="2:7" s="4" customFormat="1" ht="12.75">
      <c r="B87" s="120"/>
      <c r="C87" s="104" t="s">
        <v>60</v>
      </c>
      <c r="D87" s="105">
        <v>5000</v>
      </c>
      <c r="E87" s="106"/>
      <c r="F87" s="107"/>
      <c r="G87" s="167"/>
    </row>
    <row r="88" spans="2:7" s="4" customFormat="1" ht="13.5" thickBot="1">
      <c r="B88" s="121"/>
      <c r="C88" s="96" t="s">
        <v>70</v>
      </c>
      <c r="D88" s="97">
        <v>3000</v>
      </c>
      <c r="E88" s="98"/>
      <c r="F88" s="99"/>
      <c r="G88" s="167"/>
    </row>
    <row r="89" spans="2:7" ht="12.75">
      <c r="B89" s="263">
        <v>1032</v>
      </c>
      <c r="C89" s="23" t="s">
        <v>161</v>
      </c>
      <c r="D89" s="5"/>
      <c r="E89" s="48"/>
      <c r="F89" s="6">
        <f>SUM(D90:D91)</f>
        <v>156590.22999999998</v>
      </c>
      <c r="G89" s="167"/>
    </row>
    <row r="90" spans="2:6" ht="12.75">
      <c r="B90" s="264"/>
      <c r="C90" s="15" t="s">
        <v>60</v>
      </c>
      <c r="D90" s="16">
        <v>50000</v>
      </c>
      <c r="E90" s="15"/>
      <c r="F90" s="67"/>
    </row>
    <row r="91" spans="2:6" ht="13.5" thickBot="1">
      <c r="B91" s="265"/>
      <c r="C91" s="49" t="s">
        <v>61</v>
      </c>
      <c r="D91" s="206">
        <v>106590.23</v>
      </c>
      <c r="E91" s="49"/>
      <c r="F91" s="58"/>
    </row>
    <row r="92" spans="2:7" ht="12.75">
      <c r="B92" s="266">
        <v>2141</v>
      </c>
      <c r="C92" s="109" t="s">
        <v>59</v>
      </c>
      <c r="D92" s="5"/>
      <c r="E92" s="23"/>
      <c r="F92" s="6">
        <f>SUM(D93:D96)</f>
        <v>140000</v>
      </c>
      <c r="G92" s="167"/>
    </row>
    <row r="93" spans="2:6" ht="12.75">
      <c r="B93" s="267"/>
      <c r="C93" s="95" t="s">
        <v>136</v>
      </c>
      <c r="D93" s="16">
        <v>10000</v>
      </c>
      <c r="E93" s="15"/>
      <c r="F93" s="67"/>
    </row>
    <row r="94" spans="2:6" ht="12.75">
      <c r="B94" s="267"/>
      <c r="C94" s="95" t="s">
        <v>62</v>
      </c>
      <c r="D94" s="16">
        <v>54000</v>
      </c>
      <c r="E94" s="15"/>
      <c r="F94" s="67"/>
    </row>
    <row r="95" spans="2:6" ht="12.75">
      <c r="B95" s="267"/>
      <c r="C95" s="138" t="s">
        <v>183</v>
      </c>
      <c r="D95" s="16">
        <v>60000</v>
      </c>
      <c r="E95" s="15"/>
      <c r="F95" s="67"/>
    </row>
    <row r="96" spans="2:6" ht="13.5" thickBot="1">
      <c r="B96" s="268"/>
      <c r="C96" s="127" t="s">
        <v>134</v>
      </c>
      <c r="D96" s="21">
        <v>16000</v>
      </c>
      <c r="E96" s="20"/>
      <c r="F96" s="82"/>
    </row>
    <row r="97" spans="2:7" ht="12.75">
      <c r="B97" s="269">
        <v>2144</v>
      </c>
      <c r="C97" s="109" t="s">
        <v>162</v>
      </c>
      <c r="D97" s="5"/>
      <c r="E97" s="23"/>
      <c r="F97" s="6">
        <f>SUM(D98)</f>
        <v>40000</v>
      </c>
      <c r="G97" s="167"/>
    </row>
    <row r="98" spans="1:11" s="166" customFormat="1" ht="15" customHeight="1" thickBot="1">
      <c r="A98" s="10"/>
      <c r="B98" s="270"/>
      <c r="C98" s="127" t="s">
        <v>163</v>
      </c>
      <c r="D98" s="21">
        <v>40000</v>
      </c>
      <c r="E98" s="20"/>
      <c r="F98" s="82"/>
      <c r="H98" s="10"/>
      <c r="I98" s="10"/>
      <c r="J98" s="10"/>
      <c r="K98" s="10"/>
    </row>
    <row r="99" spans="1:11" s="166" customFormat="1" ht="12.75">
      <c r="A99" s="10"/>
      <c r="B99" s="140">
        <v>2212</v>
      </c>
      <c r="C99" s="109" t="s">
        <v>64</v>
      </c>
      <c r="D99" s="5"/>
      <c r="E99" s="23"/>
      <c r="F99" s="6">
        <f>SUM(D100:D107)</f>
        <v>7855000</v>
      </c>
      <c r="G99" s="167"/>
      <c r="H99" s="10"/>
      <c r="I99" s="10"/>
      <c r="J99" s="10"/>
      <c r="K99" s="10"/>
    </row>
    <row r="100" spans="1:11" s="166" customFormat="1" ht="12.75">
      <c r="A100" s="10"/>
      <c r="B100" s="126"/>
      <c r="C100" s="116" t="s">
        <v>65</v>
      </c>
      <c r="D100" s="84">
        <v>50000</v>
      </c>
      <c r="E100" s="15"/>
      <c r="F100" s="67"/>
      <c r="H100" s="10"/>
      <c r="I100" s="10"/>
      <c r="J100" s="10"/>
      <c r="K100" s="10"/>
    </row>
    <row r="101" spans="1:11" s="166" customFormat="1" ht="12.75">
      <c r="A101" s="10"/>
      <c r="B101" s="126"/>
      <c r="C101" s="95" t="s">
        <v>66</v>
      </c>
      <c r="D101" s="16">
        <v>5000</v>
      </c>
      <c r="E101" s="15"/>
      <c r="F101" s="67"/>
      <c r="H101" s="10"/>
      <c r="I101" s="10"/>
      <c r="J101" s="10"/>
      <c r="K101" s="10"/>
    </row>
    <row r="102" spans="1:11" s="166" customFormat="1" ht="12.75">
      <c r="A102" s="10"/>
      <c r="B102" s="126"/>
      <c r="C102" s="95" t="s">
        <v>60</v>
      </c>
      <c r="D102" s="16">
        <v>100000</v>
      </c>
      <c r="E102" s="15"/>
      <c r="F102" s="67"/>
      <c r="H102" s="10"/>
      <c r="I102" s="10"/>
      <c r="J102" s="10"/>
      <c r="K102" s="10"/>
    </row>
    <row r="103" spans="1:11" s="166" customFormat="1" ht="12.75">
      <c r="A103" s="10"/>
      <c r="B103" s="126"/>
      <c r="C103" s="95" t="s">
        <v>67</v>
      </c>
      <c r="D103" s="201">
        <v>2500000</v>
      </c>
      <c r="E103" s="15"/>
      <c r="F103" s="67"/>
      <c r="H103" s="10"/>
      <c r="I103" s="10"/>
      <c r="J103" s="10"/>
      <c r="K103" s="10"/>
    </row>
    <row r="104" spans="1:11" s="166" customFormat="1" ht="12.75">
      <c r="A104" s="10"/>
      <c r="B104" s="126"/>
      <c r="C104" s="95" t="s">
        <v>68</v>
      </c>
      <c r="D104" s="16"/>
      <c r="E104" s="15"/>
      <c r="F104" s="67"/>
      <c r="H104" s="10"/>
      <c r="I104" s="10"/>
      <c r="J104" s="10"/>
      <c r="K104" s="10"/>
    </row>
    <row r="105" spans="1:11" s="166" customFormat="1" ht="12.75">
      <c r="A105" s="10"/>
      <c r="B105" s="126"/>
      <c r="C105" s="95" t="s">
        <v>219</v>
      </c>
      <c r="D105" s="201">
        <v>5000000</v>
      </c>
      <c r="E105" s="15"/>
      <c r="F105" s="67"/>
      <c r="H105" s="10"/>
      <c r="I105" s="10"/>
      <c r="J105" s="10"/>
      <c r="K105" s="10"/>
    </row>
    <row r="106" spans="1:11" s="166" customFormat="1" ht="12.75">
      <c r="A106" s="10"/>
      <c r="B106" s="126"/>
      <c r="C106" s="95" t="s">
        <v>205</v>
      </c>
      <c r="D106" s="133">
        <v>0</v>
      </c>
      <c r="E106" s="15"/>
      <c r="F106" s="67"/>
      <c r="H106" s="10"/>
      <c r="I106" s="10"/>
      <c r="J106" s="10"/>
      <c r="K106" s="10"/>
    </row>
    <row r="107" spans="1:11" s="166" customFormat="1" ht="13.5" thickBot="1">
      <c r="A107" s="10"/>
      <c r="B107" s="131"/>
      <c r="C107" s="108" t="s">
        <v>201</v>
      </c>
      <c r="D107" s="7">
        <v>200000</v>
      </c>
      <c r="E107" s="19"/>
      <c r="F107" s="71"/>
      <c r="H107" s="10"/>
      <c r="I107" s="10"/>
      <c r="J107" s="10"/>
      <c r="K107" s="10"/>
    </row>
    <row r="108" spans="1:11" s="166" customFormat="1" ht="13.5" thickBot="1">
      <c r="A108" s="10"/>
      <c r="B108" s="139">
        <v>2223</v>
      </c>
      <c r="C108" s="218" t="s">
        <v>218</v>
      </c>
      <c r="D108" s="30">
        <v>60000</v>
      </c>
      <c r="E108" s="29"/>
      <c r="F108" s="219">
        <f>SUM(D108:E108)</f>
        <v>60000</v>
      </c>
      <c r="H108" s="10"/>
      <c r="I108" s="10"/>
      <c r="J108" s="10"/>
      <c r="K108" s="10"/>
    </row>
    <row r="109" spans="1:11" s="166" customFormat="1" ht="12.75">
      <c r="A109" s="10"/>
      <c r="B109" s="139">
        <v>2310</v>
      </c>
      <c r="C109" s="12" t="s">
        <v>27</v>
      </c>
      <c r="D109" s="13"/>
      <c r="E109" s="73"/>
      <c r="F109" s="14">
        <f>SUM(D110:D112)</f>
        <v>106000</v>
      </c>
      <c r="G109" s="167"/>
      <c r="H109" s="10"/>
      <c r="I109" s="10"/>
      <c r="J109" s="10"/>
      <c r="K109" s="10"/>
    </row>
    <row r="110" spans="1:11" s="166" customFormat="1" ht="12.75">
      <c r="A110" s="10"/>
      <c r="B110" s="122"/>
      <c r="C110" s="12" t="s">
        <v>153</v>
      </c>
      <c r="D110" s="13">
        <v>3000</v>
      </c>
      <c r="E110" s="73"/>
      <c r="F110" s="14"/>
      <c r="H110" s="10"/>
      <c r="I110" s="10"/>
      <c r="J110" s="10"/>
      <c r="K110" s="10"/>
    </row>
    <row r="111" spans="1:11" s="166" customFormat="1" ht="12.75">
      <c r="A111" s="10"/>
      <c r="B111" s="123"/>
      <c r="C111" s="15" t="s">
        <v>60</v>
      </c>
      <c r="D111" s="16">
        <v>3000</v>
      </c>
      <c r="E111" s="15"/>
      <c r="F111" s="67"/>
      <c r="H111" s="10"/>
      <c r="I111" s="10"/>
      <c r="J111" s="10"/>
      <c r="K111" s="10"/>
    </row>
    <row r="112" spans="1:11" s="166" customFormat="1" ht="13.5" thickBot="1">
      <c r="A112" s="10"/>
      <c r="B112" s="122"/>
      <c r="C112" s="15" t="s">
        <v>126</v>
      </c>
      <c r="D112" s="201">
        <v>100000</v>
      </c>
      <c r="E112" s="15"/>
      <c r="F112" s="67"/>
      <c r="H112" s="10"/>
      <c r="I112" s="10"/>
      <c r="J112" s="10"/>
      <c r="K112" s="10"/>
    </row>
    <row r="113" spans="1:11" s="166" customFormat="1" ht="12.75">
      <c r="A113" s="10"/>
      <c r="B113" s="271">
        <v>2321</v>
      </c>
      <c r="C113" s="23" t="s">
        <v>6</v>
      </c>
      <c r="D113" s="5"/>
      <c r="E113" s="44"/>
      <c r="F113" s="6">
        <f>SUM(D114:D116)</f>
        <v>4405000</v>
      </c>
      <c r="G113" s="167"/>
      <c r="H113" s="10"/>
      <c r="I113" s="10"/>
      <c r="J113" s="10"/>
      <c r="K113" s="10"/>
    </row>
    <row r="114" spans="1:11" s="166" customFormat="1" ht="12.75">
      <c r="A114" s="10"/>
      <c r="B114" s="272"/>
      <c r="C114" s="15" t="s">
        <v>131</v>
      </c>
      <c r="D114" s="211">
        <v>4000000</v>
      </c>
      <c r="E114" s="76"/>
      <c r="F114" s="17"/>
      <c r="H114" s="10"/>
      <c r="I114" s="10"/>
      <c r="J114" s="10"/>
      <c r="K114" s="10"/>
    </row>
    <row r="115" spans="1:11" s="166" customFormat="1" ht="12.75">
      <c r="A115" s="10"/>
      <c r="B115" s="272"/>
      <c r="C115" s="15" t="s">
        <v>60</v>
      </c>
      <c r="D115" s="16">
        <v>5000</v>
      </c>
      <c r="E115" s="15"/>
      <c r="F115" s="51"/>
      <c r="H115" s="10"/>
      <c r="I115" s="10"/>
      <c r="J115" s="10"/>
      <c r="K115" s="10"/>
    </row>
    <row r="116" spans="1:11" s="166" customFormat="1" ht="15" customHeight="1" thickBot="1">
      <c r="A116" s="10"/>
      <c r="B116" s="272"/>
      <c r="C116" s="49" t="s">
        <v>138</v>
      </c>
      <c r="D116" s="50">
        <v>400000</v>
      </c>
      <c r="E116" s="49"/>
      <c r="F116" s="22"/>
      <c r="H116" s="10"/>
      <c r="I116" s="10"/>
      <c r="J116" s="10"/>
      <c r="K116" s="10"/>
    </row>
    <row r="117" spans="1:11" s="166" customFormat="1" ht="12.75">
      <c r="A117" s="10"/>
      <c r="B117" s="209">
        <v>2333</v>
      </c>
      <c r="C117" s="53" t="s">
        <v>165</v>
      </c>
      <c r="D117" s="54"/>
      <c r="E117" s="53"/>
      <c r="F117" s="55">
        <f>SUM(D118)</f>
        <v>10000</v>
      </c>
      <c r="G117" s="167"/>
      <c r="H117" s="10"/>
      <c r="I117" s="10"/>
      <c r="J117" s="10"/>
      <c r="K117" s="10"/>
    </row>
    <row r="118" spans="1:11" s="166" customFormat="1" ht="13.5" thickBot="1">
      <c r="A118" s="10"/>
      <c r="B118" s="124"/>
      <c r="C118" s="29" t="s">
        <v>164</v>
      </c>
      <c r="D118" s="30">
        <v>10000</v>
      </c>
      <c r="E118" s="29"/>
      <c r="F118" s="31"/>
      <c r="H118" s="10"/>
      <c r="I118" s="10"/>
      <c r="J118" s="10"/>
      <c r="K118" s="10"/>
    </row>
    <row r="119" spans="1:11" s="166" customFormat="1" ht="12.75">
      <c r="A119" s="10"/>
      <c r="B119" s="252">
        <v>2341</v>
      </c>
      <c r="C119" s="23" t="s">
        <v>154</v>
      </c>
      <c r="D119" s="5"/>
      <c r="E119" s="23"/>
      <c r="F119" s="6">
        <f>SUM(D120)</f>
        <v>0</v>
      </c>
      <c r="G119" s="167"/>
      <c r="H119" s="10"/>
      <c r="I119" s="10"/>
      <c r="J119" s="10"/>
      <c r="K119" s="10"/>
    </row>
    <row r="120" spans="1:11" s="166" customFormat="1" ht="13.5" thickBot="1">
      <c r="A120" s="10"/>
      <c r="B120" s="253"/>
      <c r="C120" s="29" t="s">
        <v>68</v>
      </c>
      <c r="D120" s="197">
        <v>0</v>
      </c>
      <c r="E120" s="29"/>
      <c r="F120" s="31"/>
      <c r="H120" s="10"/>
      <c r="I120" s="10"/>
      <c r="J120" s="10"/>
      <c r="K120" s="10"/>
    </row>
    <row r="121" spans="1:11" s="166" customFormat="1" ht="12.75">
      <c r="A121" s="10"/>
      <c r="B121" s="252">
        <v>3111</v>
      </c>
      <c r="C121" s="23" t="s">
        <v>144</v>
      </c>
      <c r="D121" s="5"/>
      <c r="E121" s="23"/>
      <c r="F121" s="6">
        <f>SUM(D122:D124)</f>
        <v>25000</v>
      </c>
      <c r="G121" s="167"/>
      <c r="H121" s="10"/>
      <c r="I121" s="10"/>
      <c r="J121" s="10"/>
      <c r="K121" s="10"/>
    </row>
    <row r="122" spans="1:11" s="166" customFormat="1" ht="12.75">
      <c r="A122" s="10"/>
      <c r="B122" s="251"/>
      <c r="C122" s="15" t="s">
        <v>76</v>
      </c>
      <c r="D122" s="16">
        <v>0</v>
      </c>
      <c r="E122" s="15"/>
      <c r="F122" s="17"/>
      <c r="H122" s="10"/>
      <c r="I122" s="10"/>
      <c r="J122" s="10"/>
      <c r="K122" s="10"/>
    </row>
    <row r="123" spans="1:11" s="166" customFormat="1" ht="12.75">
      <c r="A123" s="10"/>
      <c r="B123" s="251"/>
      <c r="C123" s="15" t="s">
        <v>60</v>
      </c>
      <c r="D123" s="16">
        <v>5000</v>
      </c>
      <c r="E123" s="15"/>
      <c r="F123" s="17"/>
      <c r="H123" s="10"/>
      <c r="I123" s="10"/>
      <c r="J123" s="10"/>
      <c r="K123" s="10"/>
    </row>
    <row r="124" spans="1:11" s="166" customFormat="1" ht="13.5" thickBot="1">
      <c r="A124" s="10"/>
      <c r="B124" s="253"/>
      <c r="C124" s="29" t="s">
        <v>67</v>
      </c>
      <c r="D124" s="30">
        <v>20000</v>
      </c>
      <c r="E124" s="29"/>
      <c r="F124" s="31"/>
      <c r="H124" s="10"/>
      <c r="I124" s="10"/>
      <c r="J124" s="10"/>
      <c r="K124" s="10"/>
    </row>
    <row r="125" spans="1:11" s="166" customFormat="1" ht="12.75">
      <c r="A125" s="10"/>
      <c r="B125" s="252">
        <v>3113</v>
      </c>
      <c r="C125" s="23" t="s">
        <v>7</v>
      </c>
      <c r="D125" s="5"/>
      <c r="E125" s="48"/>
      <c r="F125" s="6">
        <f>SUM(D126:D130)</f>
        <v>2705000</v>
      </c>
      <c r="G125" s="167"/>
      <c r="H125" s="10"/>
      <c r="I125" s="10"/>
      <c r="J125" s="10"/>
      <c r="K125" s="10"/>
    </row>
    <row r="126" spans="1:11" s="166" customFormat="1" ht="12.75">
      <c r="A126" s="10"/>
      <c r="B126" s="251"/>
      <c r="C126" s="12" t="s">
        <v>75</v>
      </c>
      <c r="D126" s="13">
        <v>5000</v>
      </c>
      <c r="E126" s="73"/>
      <c r="F126" s="14"/>
      <c r="H126" s="10"/>
      <c r="I126" s="10"/>
      <c r="J126" s="10"/>
      <c r="K126" s="10"/>
    </row>
    <row r="127" spans="1:11" s="166" customFormat="1" ht="13.5" customHeight="1">
      <c r="A127" s="10"/>
      <c r="B127" s="259"/>
      <c r="C127" s="15" t="s">
        <v>71</v>
      </c>
      <c r="D127" s="211">
        <v>1200000</v>
      </c>
      <c r="E127" s="15"/>
      <c r="F127" s="17"/>
      <c r="H127" s="10"/>
      <c r="I127" s="10"/>
      <c r="J127" s="10"/>
      <c r="K127" s="10"/>
    </row>
    <row r="128" spans="1:11" s="166" customFormat="1" ht="13.5" customHeight="1">
      <c r="A128" s="10"/>
      <c r="B128" s="259"/>
      <c r="C128" s="20" t="s">
        <v>190</v>
      </c>
      <c r="D128" s="199"/>
      <c r="E128" s="20"/>
      <c r="F128" s="22"/>
      <c r="H128" s="10"/>
      <c r="I128" s="10"/>
      <c r="J128" s="10"/>
      <c r="K128" s="10"/>
    </row>
    <row r="129" spans="1:11" s="166" customFormat="1" ht="13.5" customHeight="1">
      <c r="A129" s="10"/>
      <c r="B129" s="259"/>
      <c r="C129" s="20" t="s">
        <v>189</v>
      </c>
      <c r="D129" s="21">
        <v>800000</v>
      </c>
      <c r="E129" s="20"/>
      <c r="F129" s="22"/>
      <c r="H129" s="10"/>
      <c r="I129" s="10"/>
      <c r="J129" s="10"/>
      <c r="K129" s="10"/>
    </row>
    <row r="130" spans="1:11" s="166" customFormat="1" ht="13.5" thickBot="1">
      <c r="A130" s="10"/>
      <c r="B130" s="260"/>
      <c r="C130" s="19" t="s">
        <v>226</v>
      </c>
      <c r="D130" s="198">
        <v>700000</v>
      </c>
      <c r="E130" s="27"/>
      <c r="F130" s="8"/>
      <c r="H130" s="10"/>
      <c r="I130" s="10"/>
      <c r="J130" s="10"/>
      <c r="K130" s="10"/>
    </row>
    <row r="131" spans="1:11" s="166" customFormat="1" ht="12.75">
      <c r="A131" s="10"/>
      <c r="B131" s="252">
        <v>3314</v>
      </c>
      <c r="C131" s="23" t="s">
        <v>9</v>
      </c>
      <c r="D131" s="5"/>
      <c r="E131" s="44"/>
      <c r="F131" s="6">
        <f>SUM(D132)</f>
        <v>425000</v>
      </c>
      <c r="G131" s="167"/>
      <c r="H131" s="10"/>
      <c r="I131" s="10"/>
      <c r="J131" s="10"/>
      <c r="K131" s="10"/>
    </row>
    <row r="132" spans="1:11" s="166" customFormat="1" ht="13.5" customHeight="1" thickBot="1">
      <c r="A132" s="10"/>
      <c r="B132" s="253"/>
      <c r="C132" s="29" t="s">
        <v>225</v>
      </c>
      <c r="D132" s="212">
        <v>425000</v>
      </c>
      <c r="E132" s="75"/>
      <c r="F132" s="57"/>
      <c r="H132" s="10"/>
      <c r="I132" s="10"/>
      <c r="J132" s="10"/>
      <c r="K132" s="10"/>
    </row>
    <row r="133" spans="1:11" s="166" customFormat="1" ht="13.5" customHeight="1">
      <c r="A133" s="10"/>
      <c r="B133" s="252">
        <v>3322</v>
      </c>
      <c r="C133" s="205" t="s">
        <v>194</v>
      </c>
      <c r="D133" s="50"/>
      <c r="E133" s="74"/>
      <c r="F133" s="51">
        <f>SUM(D133:D134)</f>
        <v>500000</v>
      </c>
      <c r="G133" s="167"/>
      <c r="H133" s="10"/>
      <c r="I133" s="10"/>
      <c r="J133" s="10"/>
      <c r="K133" s="10"/>
    </row>
    <row r="134" spans="1:11" s="166" customFormat="1" ht="13.5" customHeight="1" thickBot="1">
      <c r="A134" s="10"/>
      <c r="B134" s="253"/>
      <c r="C134" s="205" t="s">
        <v>195</v>
      </c>
      <c r="D134" s="196">
        <v>500000</v>
      </c>
      <c r="E134" s="74"/>
      <c r="F134" s="58"/>
      <c r="H134" s="10"/>
      <c r="I134" s="10"/>
      <c r="J134" s="10"/>
      <c r="K134" s="10"/>
    </row>
    <row r="135" spans="1:11" s="166" customFormat="1" ht="25.5" customHeight="1">
      <c r="A135" s="10"/>
      <c r="B135" s="252">
        <v>3326</v>
      </c>
      <c r="C135" s="90" t="s">
        <v>193</v>
      </c>
      <c r="D135" s="5"/>
      <c r="E135" s="44"/>
      <c r="F135" s="203">
        <f>SUM(D135:D136)</f>
        <v>100000</v>
      </c>
      <c r="G135" s="167"/>
      <c r="H135" s="10"/>
      <c r="I135" s="10"/>
      <c r="J135" s="10"/>
      <c r="K135" s="10"/>
    </row>
    <row r="136" spans="1:11" s="166" customFormat="1" ht="12.75" customHeight="1" thickBot="1">
      <c r="A136" s="10"/>
      <c r="B136" s="253"/>
      <c r="C136" s="204" t="s">
        <v>138</v>
      </c>
      <c r="D136" s="198">
        <v>100000</v>
      </c>
      <c r="E136" s="130"/>
      <c r="F136" s="71"/>
      <c r="H136" s="10"/>
      <c r="I136" s="10"/>
      <c r="J136" s="10"/>
      <c r="K136" s="10"/>
    </row>
    <row r="137" spans="1:11" s="166" customFormat="1" ht="13.5" customHeight="1">
      <c r="A137" s="10"/>
      <c r="B137" s="251">
        <v>3330</v>
      </c>
      <c r="C137" s="12" t="s">
        <v>72</v>
      </c>
      <c r="D137" s="13"/>
      <c r="E137" s="80"/>
      <c r="F137" s="14">
        <f>SUM(D137:D141)</f>
        <v>40000</v>
      </c>
      <c r="G137" s="167"/>
      <c r="H137" s="10"/>
      <c r="I137" s="10"/>
      <c r="J137" s="10"/>
      <c r="K137" s="10"/>
    </row>
    <row r="138" spans="1:11" s="166" customFormat="1" ht="13.5" customHeight="1" thickBot="1">
      <c r="A138" s="10"/>
      <c r="B138" s="251"/>
      <c r="C138" s="19" t="s">
        <v>166</v>
      </c>
      <c r="D138" s="13">
        <v>0</v>
      </c>
      <c r="E138" s="80"/>
      <c r="F138" s="14"/>
      <c r="H138" s="10"/>
      <c r="I138" s="10"/>
      <c r="J138" s="10"/>
      <c r="K138" s="10"/>
    </row>
    <row r="139" spans="1:11" s="166" customFormat="1" ht="13.5" customHeight="1">
      <c r="A139" s="10"/>
      <c r="B139" s="251"/>
      <c r="C139" s="15" t="s">
        <v>73</v>
      </c>
      <c r="D139" s="16"/>
      <c r="E139" s="76"/>
      <c r="F139" s="67"/>
      <c r="H139" s="10"/>
      <c r="I139" s="10"/>
      <c r="J139" s="10"/>
      <c r="K139" s="10"/>
    </row>
    <row r="140" spans="1:11" s="166" customFormat="1" ht="13.5" customHeight="1">
      <c r="A140" s="10"/>
      <c r="B140" s="251"/>
      <c r="C140" s="15" t="s">
        <v>10</v>
      </c>
      <c r="D140" s="16">
        <v>15000</v>
      </c>
      <c r="E140" s="85"/>
      <c r="F140" s="67"/>
      <c r="H140" s="10"/>
      <c r="I140" s="10"/>
      <c r="J140" s="10"/>
      <c r="K140" s="10"/>
    </row>
    <row r="141" spans="1:11" s="166" customFormat="1" ht="13.5" customHeight="1" thickBot="1">
      <c r="A141" s="10"/>
      <c r="B141" s="253"/>
      <c r="C141" s="29" t="s">
        <v>11</v>
      </c>
      <c r="D141" s="30">
        <v>25000</v>
      </c>
      <c r="E141" s="202"/>
      <c r="F141" s="57"/>
      <c r="H141" s="10"/>
      <c r="I141" s="10"/>
      <c r="J141" s="10"/>
      <c r="K141" s="10"/>
    </row>
    <row r="142" spans="1:11" s="166" customFormat="1" ht="13.5" customHeight="1">
      <c r="A142" s="10"/>
      <c r="B142" s="252">
        <v>3341</v>
      </c>
      <c r="C142" s="23" t="s">
        <v>74</v>
      </c>
      <c r="D142" s="5"/>
      <c r="E142" s="44"/>
      <c r="F142" s="6">
        <f>SUM(D142:D144)</f>
        <v>35000</v>
      </c>
      <c r="G142" s="167"/>
      <c r="H142" s="10"/>
      <c r="I142" s="10"/>
      <c r="J142" s="10"/>
      <c r="K142" s="10"/>
    </row>
    <row r="143" spans="1:11" s="166" customFormat="1" ht="13.5" customHeight="1">
      <c r="A143" s="10"/>
      <c r="B143" s="251"/>
      <c r="C143" s="15" t="s">
        <v>60</v>
      </c>
      <c r="D143" s="16">
        <v>15000</v>
      </c>
      <c r="E143" s="76"/>
      <c r="F143" s="17"/>
      <c r="H143" s="10"/>
      <c r="I143" s="10"/>
      <c r="J143" s="10"/>
      <c r="K143" s="10"/>
    </row>
    <row r="144" spans="1:11" s="166" customFormat="1" ht="13.5" customHeight="1" thickBot="1">
      <c r="A144" s="10"/>
      <c r="B144" s="253"/>
      <c r="C144" s="19" t="s">
        <v>166</v>
      </c>
      <c r="D144" s="7">
        <v>20000</v>
      </c>
      <c r="E144" s="130"/>
      <c r="F144" s="71"/>
      <c r="H144" s="10"/>
      <c r="I144" s="10"/>
      <c r="J144" s="10"/>
      <c r="K144" s="10"/>
    </row>
    <row r="145" spans="1:11" s="166" customFormat="1" ht="13.5" customHeight="1">
      <c r="A145" s="10"/>
      <c r="B145" s="252">
        <v>3349</v>
      </c>
      <c r="C145" s="12" t="s">
        <v>15</v>
      </c>
      <c r="D145" s="13"/>
      <c r="E145" s="80"/>
      <c r="F145" s="14">
        <f>SUM(D146)</f>
        <v>2000</v>
      </c>
      <c r="G145" s="167"/>
      <c r="H145" s="10"/>
      <c r="I145" s="10"/>
      <c r="J145" s="10"/>
      <c r="K145" s="10"/>
    </row>
    <row r="146" spans="1:11" s="166" customFormat="1" ht="13.5" customHeight="1" thickBot="1">
      <c r="A146" s="10"/>
      <c r="B146" s="253"/>
      <c r="C146" s="49" t="s">
        <v>135</v>
      </c>
      <c r="D146" s="50">
        <v>2000</v>
      </c>
      <c r="E146" s="74"/>
      <c r="F146" s="58"/>
      <c r="H146" s="10"/>
      <c r="I146" s="10"/>
      <c r="J146" s="10"/>
      <c r="K146" s="10"/>
    </row>
    <row r="147" spans="1:11" s="166" customFormat="1" ht="12.75">
      <c r="A147" s="10"/>
      <c r="B147" s="254">
        <v>3399</v>
      </c>
      <c r="C147" s="90" t="s">
        <v>8</v>
      </c>
      <c r="D147" s="5"/>
      <c r="E147" s="23"/>
      <c r="F147" s="6">
        <f>SUM(D147:D165)</f>
        <v>1469500</v>
      </c>
      <c r="G147" s="167"/>
      <c r="H147" s="10"/>
      <c r="I147" s="10"/>
      <c r="J147" s="10"/>
      <c r="K147" s="10"/>
    </row>
    <row r="148" spans="1:11" s="166" customFormat="1" ht="12.75">
      <c r="A148" s="10"/>
      <c r="B148" s="255"/>
      <c r="C148" s="91" t="s">
        <v>118</v>
      </c>
      <c r="D148" s="13">
        <v>35000</v>
      </c>
      <c r="E148" s="12"/>
      <c r="F148" s="14"/>
      <c r="H148" s="10"/>
      <c r="I148" s="10"/>
      <c r="J148" s="10"/>
      <c r="K148" s="10"/>
    </row>
    <row r="149" spans="1:11" s="166" customFormat="1" ht="12.75">
      <c r="A149" s="10"/>
      <c r="B149" s="255"/>
      <c r="C149" s="91" t="s">
        <v>75</v>
      </c>
      <c r="D149" s="13">
        <v>8000</v>
      </c>
      <c r="E149" s="12"/>
      <c r="F149" s="14"/>
      <c r="H149" s="10"/>
      <c r="I149" s="10"/>
      <c r="J149" s="10"/>
      <c r="K149" s="10"/>
    </row>
    <row r="150" spans="1:11" s="166" customFormat="1" ht="12.75">
      <c r="A150" s="10"/>
      <c r="B150" s="255"/>
      <c r="C150" s="91" t="s">
        <v>196</v>
      </c>
      <c r="D150" s="200">
        <v>100000</v>
      </c>
      <c r="E150" s="12"/>
      <c r="F150" s="14"/>
      <c r="H150" s="10"/>
      <c r="I150" s="10"/>
      <c r="J150" s="10"/>
      <c r="K150" s="10"/>
    </row>
    <row r="151" spans="1:11" s="166" customFormat="1" ht="12.75">
      <c r="A151" s="10"/>
      <c r="B151" s="255"/>
      <c r="C151" s="91" t="s">
        <v>65</v>
      </c>
      <c r="D151" s="13">
        <v>15000</v>
      </c>
      <c r="E151" s="12"/>
      <c r="F151" s="93"/>
      <c r="H151" s="10"/>
      <c r="I151" s="10"/>
      <c r="J151" s="10"/>
      <c r="K151" s="10"/>
    </row>
    <row r="152" spans="1:11" s="166" customFormat="1" ht="12.75">
      <c r="A152" s="10"/>
      <c r="B152" s="255"/>
      <c r="C152" s="91" t="s">
        <v>76</v>
      </c>
      <c r="D152" s="13">
        <v>500</v>
      </c>
      <c r="E152" s="12"/>
      <c r="F152" s="14"/>
      <c r="H152" s="10"/>
      <c r="I152" s="10"/>
      <c r="J152" s="10"/>
      <c r="K152" s="10"/>
    </row>
    <row r="153" spans="1:11" s="166" customFormat="1" ht="12.75">
      <c r="A153" s="10"/>
      <c r="B153" s="255"/>
      <c r="C153" s="91" t="s">
        <v>77</v>
      </c>
      <c r="D153" s="13">
        <v>15000</v>
      </c>
      <c r="E153" s="12"/>
      <c r="F153" s="14"/>
      <c r="H153" s="10"/>
      <c r="I153" s="10"/>
      <c r="J153" s="10"/>
      <c r="K153" s="10"/>
    </row>
    <row r="154" spans="1:11" s="166" customFormat="1" ht="12.75">
      <c r="A154" s="10"/>
      <c r="B154" s="255"/>
      <c r="C154" s="91" t="s">
        <v>106</v>
      </c>
      <c r="D154" s="13">
        <v>10000</v>
      </c>
      <c r="E154" s="12"/>
      <c r="F154" s="14"/>
      <c r="H154" s="10"/>
      <c r="I154" s="10"/>
      <c r="J154" s="10"/>
      <c r="K154" s="10"/>
    </row>
    <row r="155" spans="1:11" s="166" customFormat="1" ht="12.75">
      <c r="A155" s="10"/>
      <c r="B155" s="255"/>
      <c r="C155" s="91" t="s">
        <v>78</v>
      </c>
      <c r="D155" s="13">
        <v>10000</v>
      </c>
      <c r="E155" s="12"/>
      <c r="F155" s="14"/>
      <c r="H155" s="10"/>
      <c r="I155" s="10"/>
      <c r="J155" s="10"/>
      <c r="K155" s="10"/>
    </row>
    <row r="156" spans="1:11" s="166" customFormat="1" ht="12.75">
      <c r="A156" s="10"/>
      <c r="B156" s="255"/>
      <c r="C156" s="91" t="s">
        <v>62</v>
      </c>
      <c r="D156" s="13">
        <v>50000</v>
      </c>
      <c r="E156" s="12"/>
      <c r="F156" s="14"/>
      <c r="H156" s="10"/>
      <c r="I156" s="10"/>
      <c r="J156" s="10"/>
      <c r="K156" s="10"/>
    </row>
    <row r="157" spans="1:11" s="166" customFormat="1" ht="12.75">
      <c r="A157" s="10"/>
      <c r="B157" s="255"/>
      <c r="C157" s="91" t="s">
        <v>79</v>
      </c>
      <c r="D157" s="13">
        <v>2000</v>
      </c>
      <c r="E157" s="12"/>
      <c r="F157" s="14"/>
      <c r="H157" s="10"/>
      <c r="I157" s="10"/>
      <c r="J157" s="10"/>
      <c r="K157" s="10"/>
    </row>
    <row r="158" spans="1:11" s="166" customFormat="1" ht="12.75">
      <c r="A158" s="10"/>
      <c r="B158" s="255"/>
      <c r="C158" s="91" t="s">
        <v>120</v>
      </c>
      <c r="D158" s="13">
        <v>2000</v>
      </c>
      <c r="E158" s="12"/>
      <c r="F158" s="14"/>
      <c r="H158" s="10"/>
      <c r="I158" s="10"/>
      <c r="J158" s="10"/>
      <c r="K158" s="10"/>
    </row>
    <row r="159" spans="1:11" s="166" customFormat="1" ht="12.75">
      <c r="A159" s="10"/>
      <c r="B159" s="255"/>
      <c r="C159" s="91" t="s">
        <v>60</v>
      </c>
      <c r="D159" s="13">
        <v>30000</v>
      </c>
      <c r="E159" s="86"/>
      <c r="F159" s="14"/>
      <c r="H159" s="10"/>
      <c r="I159" s="10"/>
      <c r="J159" s="10"/>
      <c r="K159" s="10"/>
    </row>
    <row r="160" spans="1:11" s="166" customFormat="1" ht="12.75">
      <c r="A160" s="10"/>
      <c r="B160" s="255"/>
      <c r="C160" s="91" t="s">
        <v>67</v>
      </c>
      <c r="D160" s="13">
        <v>100000</v>
      </c>
      <c r="E160" s="12"/>
      <c r="F160" s="14"/>
      <c r="H160" s="10"/>
      <c r="I160" s="10"/>
      <c r="J160" s="10"/>
      <c r="K160" s="10"/>
    </row>
    <row r="161" spans="1:11" s="166" customFormat="1" ht="12.75">
      <c r="A161" s="10"/>
      <c r="B161" s="255"/>
      <c r="C161" s="91" t="s">
        <v>80</v>
      </c>
      <c r="D161" s="13">
        <v>30000</v>
      </c>
      <c r="E161" s="12"/>
      <c r="F161" s="14"/>
      <c r="H161" s="10"/>
      <c r="I161" s="10"/>
      <c r="J161" s="10"/>
      <c r="K161" s="10"/>
    </row>
    <row r="162" spans="1:11" s="166" customFormat="1" ht="12.75">
      <c r="A162" s="10"/>
      <c r="B162" s="255"/>
      <c r="C162" s="92" t="s">
        <v>81</v>
      </c>
      <c r="D162" s="16">
        <v>50000</v>
      </c>
      <c r="E162" s="15"/>
      <c r="F162" s="17"/>
      <c r="H162" s="10"/>
      <c r="I162" s="10"/>
      <c r="J162" s="10"/>
      <c r="K162" s="10"/>
    </row>
    <row r="163" spans="1:11" s="166" customFormat="1" ht="12.75">
      <c r="A163" s="10"/>
      <c r="B163" s="255"/>
      <c r="C163" s="92" t="s">
        <v>167</v>
      </c>
      <c r="D163" s="16">
        <v>10000</v>
      </c>
      <c r="E163" s="15"/>
      <c r="F163" s="17"/>
      <c r="H163" s="10"/>
      <c r="I163" s="10"/>
      <c r="J163" s="10"/>
      <c r="K163" s="10"/>
    </row>
    <row r="164" spans="1:11" s="166" customFormat="1" ht="13.5" customHeight="1">
      <c r="A164" s="10"/>
      <c r="B164" s="255"/>
      <c r="C164" s="92" t="s">
        <v>145</v>
      </c>
      <c r="D164" s="16">
        <v>2000</v>
      </c>
      <c r="E164" s="15"/>
      <c r="F164" s="17"/>
      <c r="H164" s="10"/>
      <c r="I164" s="10"/>
      <c r="J164" s="10"/>
      <c r="K164" s="10"/>
    </row>
    <row r="165" spans="1:11" s="166" customFormat="1" ht="13.5" thickBot="1">
      <c r="A165" s="10"/>
      <c r="B165" s="256"/>
      <c r="C165" s="108" t="s">
        <v>206</v>
      </c>
      <c r="D165" s="198">
        <v>1000000</v>
      </c>
      <c r="E165" s="19"/>
      <c r="F165" s="8"/>
      <c r="H165" s="10"/>
      <c r="I165" s="10"/>
      <c r="J165" s="10"/>
      <c r="K165" s="10"/>
    </row>
    <row r="166" spans="1:11" s="166" customFormat="1" ht="12.75">
      <c r="A166" s="10"/>
      <c r="B166" s="257">
        <v>3412</v>
      </c>
      <c r="C166" s="109" t="s">
        <v>82</v>
      </c>
      <c r="D166" s="5"/>
      <c r="E166" s="48"/>
      <c r="F166" s="6">
        <f>SUM(D167:D174)</f>
        <v>1600000</v>
      </c>
      <c r="G166" s="167"/>
      <c r="H166" s="10"/>
      <c r="I166" s="10"/>
      <c r="J166" s="10"/>
      <c r="K166" s="10"/>
    </row>
    <row r="167" spans="1:11" s="166" customFormat="1" ht="12.75">
      <c r="A167" s="10"/>
      <c r="B167" s="258"/>
      <c r="C167" s="129" t="s">
        <v>69</v>
      </c>
      <c r="D167" s="13">
        <v>50000</v>
      </c>
      <c r="E167" s="12"/>
      <c r="F167" s="14"/>
      <c r="H167" s="10"/>
      <c r="I167" s="10"/>
      <c r="J167" s="10"/>
      <c r="K167" s="10"/>
    </row>
    <row r="168" spans="1:11" s="166" customFormat="1" ht="12.75">
      <c r="A168" s="10"/>
      <c r="B168" s="258"/>
      <c r="C168" s="129" t="s">
        <v>65</v>
      </c>
      <c r="D168" s="13">
        <v>40000</v>
      </c>
      <c r="E168" s="12"/>
      <c r="F168" s="14"/>
      <c r="H168" s="10"/>
      <c r="I168" s="10"/>
      <c r="J168" s="10"/>
      <c r="K168" s="10"/>
    </row>
    <row r="169" spans="1:11" s="166" customFormat="1" ht="12.75">
      <c r="A169" s="10"/>
      <c r="B169" s="258"/>
      <c r="C169" s="129" t="s">
        <v>76</v>
      </c>
      <c r="D169" s="13">
        <v>20000</v>
      </c>
      <c r="E169" s="12"/>
      <c r="F169" s="14"/>
      <c r="H169" s="10"/>
      <c r="I169" s="10"/>
      <c r="J169" s="10"/>
      <c r="K169" s="10"/>
    </row>
    <row r="170" spans="1:11" s="166" customFormat="1" ht="12.75">
      <c r="A170" s="10"/>
      <c r="B170" s="258"/>
      <c r="C170" s="129" t="s">
        <v>77</v>
      </c>
      <c r="D170" s="113">
        <v>100000</v>
      </c>
      <c r="E170" s="12"/>
      <c r="F170" s="14"/>
      <c r="H170" s="10"/>
      <c r="I170" s="10"/>
      <c r="J170" s="10"/>
      <c r="K170" s="10"/>
    </row>
    <row r="171" spans="1:11" s="166" customFormat="1" ht="12.75">
      <c r="A171" s="10"/>
      <c r="B171" s="258"/>
      <c r="C171" s="129" t="s">
        <v>106</v>
      </c>
      <c r="D171" s="113">
        <v>350000</v>
      </c>
      <c r="E171" s="12"/>
      <c r="F171" s="14"/>
      <c r="H171" s="10"/>
      <c r="I171" s="10"/>
      <c r="J171" s="10"/>
      <c r="K171" s="10"/>
    </row>
    <row r="172" spans="1:11" s="166" customFormat="1" ht="12.75">
      <c r="A172" s="10"/>
      <c r="B172" s="258"/>
      <c r="C172" s="129" t="s">
        <v>60</v>
      </c>
      <c r="D172" s="13">
        <v>90000</v>
      </c>
      <c r="E172" s="12"/>
      <c r="F172" s="14"/>
      <c r="H172" s="10"/>
      <c r="I172" s="10"/>
      <c r="J172" s="10"/>
      <c r="K172" s="10"/>
    </row>
    <row r="173" spans="1:11" s="166" customFormat="1" ht="13.5" customHeight="1">
      <c r="A173" s="10"/>
      <c r="B173" s="258"/>
      <c r="C173" s="129" t="s">
        <v>126</v>
      </c>
      <c r="D173" s="13">
        <v>450000</v>
      </c>
      <c r="E173" s="12"/>
      <c r="F173" s="14"/>
      <c r="H173" s="10"/>
      <c r="I173" s="10"/>
      <c r="J173" s="10"/>
      <c r="K173" s="10"/>
    </row>
    <row r="174" spans="1:11" s="166" customFormat="1" ht="15" customHeight="1" thickBot="1">
      <c r="A174" s="10"/>
      <c r="B174" s="258"/>
      <c r="C174" s="129" t="s">
        <v>138</v>
      </c>
      <c r="D174" s="200">
        <v>500000</v>
      </c>
      <c r="E174" s="12"/>
      <c r="F174" s="14"/>
      <c r="H174" s="10"/>
      <c r="I174" s="10"/>
      <c r="J174" s="10"/>
      <c r="K174" s="10"/>
    </row>
    <row r="175" spans="1:11" s="166" customFormat="1" ht="12.75">
      <c r="A175" s="10"/>
      <c r="B175" s="252">
        <v>3419</v>
      </c>
      <c r="C175" s="23" t="s">
        <v>12</v>
      </c>
      <c r="D175" s="5"/>
      <c r="E175" s="48"/>
      <c r="F175" s="6">
        <f>SUM(D177:D180)</f>
        <v>125000</v>
      </c>
      <c r="G175" s="167"/>
      <c r="H175" s="10"/>
      <c r="I175" s="10"/>
      <c r="J175" s="10"/>
      <c r="K175" s="10"/>
    </row>
    <row r="176" spans="1:11" s="166" customFormat="1" ht="12.75">
      <c r="A176" s="10"/>
      <c r="B176" s="251"/>
      <c r="C176" s="12" t="s">
        <v>63</v>
      </c>
      <c r="D176" s="13"/>
      <c r="E176" s="73"/>
      <c r="F176" s="14"/>
      <c r="H176" s="10"/>
      <c r="I176" s="10"/>
      <c r="J176" s="10"/>
      <c r="K176" s="10"/>
    </row>
    <row r="177" spans="1:11" s="166" customFormat="1" ht="12.75">
      <c r="A177" s="10"/>
      <c r="B177" s="251"/>
      <c r="C177" s="15" t="s">
        <v>13</v>
      </c>
      <c r="D177" s="16">
        <v>60000</v>
      </c>
      <c r="E177" s="15"/>
      <c r="F177" s="17"/>
      <c r="H177" s="10"/>
      <c r="I177" s="10"/>
      <c r="J177" s="10"/>
      <c r="K177" s="10"/>
    </row>
    <row r="178" spans="1:11" s="166" customFormat="1" ht="12.75">
      <c r="A178" s="10"/>
      <c r="B178" s="251"/>
      <c r="C178" s="15" t="s">
        <v>127</v>
      </c>
      <c r="D178" s="16">
        <v>20000</v>
      </c>
      <c r="E178" s="18"/>
      <c r="F178" s="17"/>
      <c r="H178" s="10"/>
      <c r="I178" s="10"/>
      <c r="J178" s="10"/>
      <c r="K178" s="10"/>
    </row>
    <row r="179" spans="1:11" s="166" customFormat="1" ht="12.75">
      <c r="A179" s="10"/>
      <c r="B179" s="251"/>
      <c r="C179" s="15" t="s">
        <v>133</v>
      </c>
      <c r="D179" s="16">
        <v>20000</v>
      </c>
      <c r="E179" s="15"/>
      <c r="F179" s="17"/>
      <c r="H179" s="10"/>
      <c r="I179" s="10"/>
      <c r="J179" s="10"/>
      <c r="K179" s="10"/>
    </row>
    <row r="180" spans="1:11" s="166" customFormat="1" ht="13.5" thickBot="1">
      <c r="A180" s="10"/>
      <c r="B180" s="253"/>
      <c r="C180" s="15" t="s">
        <v>14</v>
      </c>
      <c r="D180" s="16">
        <v>25000</v>
      </c>
      <c r="E180" s="18"/>
      <c r="F180" s="17"/>
      <c r="H180" s="10"/>
      <c r="I180" s="10"/>
      <c r="J180" s="10"/>
      <c r="K180" s="10"/>
    </row>
    <row r="181" spans="1:11" s="166" customFormat="1" ht="12.75">
      <c r="A181" s="10"/>
      <c r="B181" s="252">
        <v>3421</v>
      </c>
      <c r="C181" s="23" t="s">
        <v>113</v>
      </c>
      <c r="D181" s="5"/>
      <c r="E181" s="48"/>
      <c r="F181" s="6">
        <f>SUM(D182:D185)</f>
        <v>83000</v>
      </c>
      <c r="G181" s="167"/>
      <c r="H181" s="10"/>
      <c r="I181" s="10"/>
      <c r="J181" s="10"/>
      <c r="K181" s="10"/>
    </row>
    <row r="182" spans="1:11" s="166" customFormat="1" ht="12.75">
      <c r="A182" s="10"/>
      <c r="B182" s="251"/>
      <c r="C182" s="15" t="s">
        <v>65</v>
      </c>
      <c r="D182" s="16">
        <v>3000</v>
      </c>
      <c r="E182" s="63"/>
      <c r="F182" s="17"/>
      <c r="H182" s="10"/>
      <c r="I182" s="10"/>
      <c r="J182" s="10"/>
      <c r="K182" s="10"/>
    </row>
    <row r="183" spans="1:11" s="166" customFormat="1" ht="12.75">
      <c r="A183" s="10"/>
      <c r="B183" s="251"/>
      <c r="C183" s="49" t="s">
        <v>60</v>
      </c>
      <c r="D183" s="50">
        <v>10000</v>
      </c>
      <c r="E183" s="49"/>
      <c r="F183" s="51"/>
      <c r="H183" s="10"/>
      <c r="I183" s="10"/>
      <c r="J183" s="10"/>
      <c r="K183" s="10"/>
    </row>
    <row r="184" spans="1:11" s="166" customFormat="1" ht="12.75">
      <c r="A184" s="10"/>
      <c r="B184" s="251"/>
      <c r="C184" s="15" t="s">
        <v>126</v>
      </c>
      <c r="D184" s="16">
        <v>20000</v>
      </c>
      <c r="E184" s="63"/>
      <c r="F184" s="17"/>
      <c r="H184" s="10"/>
      <c r="I184" s="10"/>
      <c r="J184" s="10"/>
      <c r="K184" s="10"/>
    </row>
    <row r="185" spans="1:11" s="166" customFormat="1" ht="13.5" thickBot="1">
      <c r="A185" s="10"/>
      <c r="B185" s="253"/>
      <c r="C185" s="49" t="s">
        <v>138</v>
      </c>
      <c r="D185" s="50">
        <v>50000</v>
      </c>
      <c r="E185" s="49"/>
      <c r="F185" s="51"/>
      <c r="H185" s="10"/>
      <c r="I185" s="10"/>
      <c r="J185" s="10"/>
      <c r="K185" s="10"/>
    </row>
    <row r="186" spans="1:11" s="166" customFormat="1" ht="12.75">
      <c r="A186" s="10"/>
      <c r="B186" s="252">
        <v>3429</v>
      </c>
      <c r="C186" s="23" t="s">
        <v>191</v>
      </c>
      <c r="D186" s="5"/>
      <c r="E186" s="23"/>
      <c r="F186" s="6">
        <f>SUM(D186:D187)</f>
        <v>15000</v>
      </c>
      <c r="G186" s="167"/>
      <c r="H186" s="10"/>
      <c r="I186" s="10"/>
      <c r="J186" s="10"/>
      <c r="K186" s="10"/>
    </row>
    <row r="187" spans="1:11" s="166" customFormat="1" ht="13.5" thickBot="1">
      <c r="A187" s="10"/>
      <c r="B187" s="253"/>
      <c r="C187" s="19" t="s">
        <v>192</v>
      </c>
      <c r="D187" s="221">
        <v>15000</v>
      </c>
      <c r="E187" s="19"/>
      <c r="F187" s="8"/>
      <c r="H187" s="10"/>
      <c r="I187" s="10"/>
      <c r="J187" s="10"/>
      <c r="K187" s="10"/>
    </row>
    <row r="188" spans="1:11" s="166" customFormat="1" ht="12.75">
      <c r="A188" s="10"/>
      <c r="B188" s="252">
        <v>3511</v>
      </c>
      <c r="C188" s="12" t="s">
        <v>83</v>
      </c>
      <c r="D188" s="13"/>
      <c r="E188" s="12"/>
      <c r="F188" s="14">
        <f>SUM(D189:D193)</f>
        <v>79000</v>
      </c>
      <c r="G188" s="167"/>
      <c r="H188" s="10"/>
      <c r="I188" s="10"/>
      <c r="J188" s="10"/>
      <c r="K188" s="10"/>
    </row>
    <row r="189" spans="1:11" s="166" customFormat="1" ht="12.75">
      <c r="A189" s="10"/>
      <c r="B189" s="251"/>
      <c r="C189" s="12" t="s">
        <v>76</v>
      </c>
      <c r="D189" s="13">
        <v>4000</v>
      </c>
      <c r="E189" s="12"/>
      <c r="F189" s="14"/>
      <c r="H189" s="10"/>
      <c r="I189" s="10"/>
      <c r="J189" s="10"/>
      <c r="K189" s="10"/>
    </row>
    <row r="190" spans="1:11" s="166" customFormat="1" ht="12.75">
      <c r="A190" s="10"/>
      <c r="B190" s="251"/>
      <c r="C190" s="15" t="s">
        <v>77</v>
      </c>
      <c r="D190" s="16">
        <v>30000</v>
      </c>
      <c r="E190" s="15"/>
      <c r="F190" s="17"/>
      <c r="H190" s="10"/>
      <c r="I190" s="10"/>
      <c r="J190" s="10"/>
      <c r="K190" s="10"/>
    </row>
    <row r="191" spans="1:11" s="166" customFormat="1" ht="12.75">
      <c r="A191" s="10"/>
      <c r="B191" s="251"/>
      <c r="C191" s="15" t="s">
        <v>106</v>
      </c>
      <c r="D191" s="16">
        <v>30000</v>
      </c>
      <c r="E191" s="15"/>
      <c r="F191" s="17"/>
      <c r="H191" s="10"/>
      <c r="I191" s="10"/>
      <c r="J191" s="10"/>
      <c r="K191" s="10"/>
    </row>
    <row r="192" spans="1:11" s="166" customFormat="1" ht="12.75">
      <c r="A192" s="10"/>
      <c r="B192" s="251"/>
      <c r="C192" s="15" t="s">
        <v>78</v>
      </c>
      <c r="D192" s="16">
        <v>10000</v>
      </c>
      <c r="E192" s="15"/>
      <c r="F192" s="17"/>
      <c r="H192" s="10"/>
      <c r="I192" s="10"/>
      <c r="J192" s="10"/>
      <c r="K192" s="10"/>
    </row>
    <row r="193" spans="1:11" s="166" customFormat="1" ht="13.5" thickBot="1">
      <c r="A193" s="10"/>
      <c r="B193" s="253"/>
      <c r="C193" s="29" t="s">
        <v>112</v>
      </c>
      <c r="D193" s="30">
        <v>5000</v>
      </c>
      <c r="E193" s="29"/>
      <c r="F193" s="31"/>
      <c r="H193" s="10"/>
      <c r="I193" s="10"/>
      <c r="J193" s="10"/>
      <c r="K193" s="10"/>
    </row>
    <row r="194" spans="1:11" s="166" customFormat="1" ht="12.75">
      <c r="A194" s="10"/>
      <c r="B194" s="252">
        <v>3539</v>
      </c>
      <c r="C194" s="23" t="s">
        <v>16</v>
      </c>
      <c r="D194" s="5"/>
      <c r="E194" s="23"/>
      <c r="F194" s="6">
        <f>SUM(D195)</f>
        <v>25000</v>
      </c>
      <c r="G194" s="167"/>
      <c r="H194" s="10"/>
      <c r="I194" s="10"/>
      <c r="J194" s="10"/>
      <c r="K194" s="10"/>
    </row>
    <row r="195" spans="1:11" s="166" customFormat="1" ht="13.5" thickBot="1">
      <c r="A195" s="10"/>
      <c r="B195" s="253"/>
      <c r="C195" s="19" t="s">
        <v>177</v>
      </c>
      <c r="D195" s="7">
        <v>25000</v>
      </c>
      <c r="E195" s="19"/>
      <c r="F195" s="8"/>
      <c r="H195" s="10"/>
      <c r="I195" s="10"/>
      <c r="J195" s="10"/>
      <c r="K195" s="10"/>
    </row>
    <row r="196" spans="1:11" s="166" customFormat="1" ht="12.75">
      <c r="A196" s="10"/>
      <c r="B196" s="252">
        <v>3612</v>
      </c>
      <c r="C196" s="23" t="s">
        <v>18</v>
      </c>
      <c r="D196" s="5"/>
      <c r="E196" s="48"/>
      <c r="F196" s="6">
        <f>SUM(D197:D205)</f>
        <v>3535000</v>
      </c>
      <c r="G196" s="167"/>
      <c r="H196" s="10"/>
      <c r="I196" s="10"/>
      <c r="J196" s="10"/>
      <c r="K196" s="10"/>
    </row>
    <row r="197" spans="1:11" s="166" customFormat="1" ht="12.75">
      <c r="A197" s="10"/>
      <c r="B197" s="251"/>
      <c r="C197" s="12" t="s">
        <v>146</v>
      </c>
      <c r="D197" s="13">
        <v>3000</v>
      </c>
      <c r="E197" s="73"/>
      <c r="F197" s="14"/>
      <c r="H197" s="10"/>
      <c r="I197" s="10"/>
      <c r="J197" s="10"/>
      <c r="K197" s="10"/>
    </row>
    <row r="198" spans="1:11" s="166" customFormat="1" ht="12.75">
      <c r="A198" s="10"/>
      <c r="B198" s="251"/>
      <c r="C198" s="12" t="s">
        <v>65</v>
      </c>
      <c r="D198" s="13">
        <v>10000</v>
      </c>
      <c r="E198" s="73"/>
      <c r="F198" s="14"/>
      <c r="H198" s="10"/>
      <c r="I198" s="10"/>
      <c r="J198" s="10"/>
      <c r="K198" s="10"/>
    </row>
    <row r="199" spans="1:11" s="166" customFormat="1" ht="12.75">
      <c r="A199" s="10"/>
      <c r="B199" s="251"/>
      <c r="C199" s="15" t="s">
        <v>76</v>
      </c>
      <c r="D199" s="16">
        <v>30000</v>
      </c>
      <c r="E199" s="15"/>
      <c r="F199" s="17"/>
      <c r="H199" s="10"/>
      <c r="I199" s="10"/>
      <c r="J199" s="10"/>
      <c r="K199" s="10"/>
    </row>
    <row r="200" spans="1:11" s="166" customFormat="1" ht="12.75">
      <c r="A200" s="10"/>
      <c r="B200" s="251"/>
      <c r="C200" s="12" t="s">
        <v>77</v>
      </c>
      <c r="D200" s="13">
        <v>100000</v>
      </c>
      <c r="E200" s="12"/>
      <c r="F200" s="14"/>
      <c r="H200" s="10"/>
      <c r="I200" s="10"/>
      <c r="J200" s="10"/>
      <c r="K200" s="10"/>
    </row>
    <row r="201" spans="1:11" s="166" customFormat="1" ht="12.75">
      <c r="A201" s="10"/>
      <c r="B201" s="251"/>
      <c r="C201" s="12" t="s">
        <v>106</v>
      </c>
      <c r="D201" s="13">
        <v>5000</v>
      </c>
      <c r="E201" s="12"/>
      <c r="F201" s="14"/>
      <c r="H201" s="10"/>
      <c r="I201" s="10"/>
      <c r="J201" s="10"/>
      <c r="K201" s="10"/>
    </row>
    <row r="202" spans="1:11" s="166" customFormat="1" ht="12.75">
      <c r="A202" s="10"/>
      <c r="B202" s="251"/>
      <c r="C202" s="12" t="s">
        <v>60</v>
      </c>
      <c r="D202" s="13">
        <v>2000</v>
      </c>
      <c r="E202" s="12"/>
      <c r="F202" s="14"/>
      <c r="H202" s="10"/>
      <c r="I202" s="10"/>
      <c r="J202" s="10"/>
      <c r="K202" s="10"/>
    </row>
    <row r="203" spans="1:11" s="166" customFormat="1" ht="15" customHeight="1">
      <c r="A203" s="10"/>
      <c r="B203" s="251"/>
      <c r="C203" s="194" t="s">
        <v>67</v>
      </c>
      <c r="D203" s="21">
        <v>350000</v>
      </c>
      <c r="E203" s="20"/>
      <c r="F203" s="22"/>
      <c r="H203" s="10"/>
      <c r="I203" s="10"/>
      <c r="J203" s="10"/>
      <c r="K203" s="10"/>
    </row>
    <row r="204" spans="1:11" s="166" customFormat="1" ht="13.5" customHeight="1">
      <c r="A204" s="10"/>
      <c r="B204" s="251"/>
      <c r="C204" s="15" t="s">
        <v>84</v>
      </c>
      <c r="D204" s="16">
        <v>35000</v>
      </c>
      <c r="E204" s="15"/>
      <c r="F204" s="17"/>
      <c r="H204" s="10"/>
      <c r="I204" s="10"/>
      <c r="J204" s="10"/>
      <c r="K204" s="10"/>
    </row>
    <row r="205" spans="1:11" s="166" customFormat="1" ht="13.5" customHeight="1" thickBot="1">
      <c r="A205" s="10"/>
      <c r="B205" s="253"/>
      <c r="C205" s="19" t="s">
        <v>214</v>
      </c>
      <c r="D205" s="198">
        <v>3000000</v>
      </c>
      <c r="E205" s="19"/>
      <c r="F205" s="8"/>
      <c r="H205" s="10"/>
      <c r="I205" s="10"/>
      <c r="J205" s="10"/>
      <c r="K205" s="10"/>
    </row>
    <row r="206" spans="1:11" s="166" customFormat="1" ht="12.75">
      <c r="A206" s="10"/>
      <c r="B206" s="252">
        <v>3613</v>
      </c>
      <c r="C206" s="23" t="s">
        <v>19</v>
      </c>
      <c r="D206" s="5"/>
      <c r="E206" s="48"/>
      <c r="F206" s="6">
        <f>SUM(D207:D212)</f>
        <v>170000</v>
      </c>
      <c r="G206" s="167"/>
      <c r="H206" s="10"/>
      <c r="I206" s="10"/>
      <c r="J206" s="10"/>
      <c r="K206" s="10"/>
    </row>
    <row r="207" spans="1:11" s="166" customFormat="1" ht="12.75">
      <c r="A207" s="10"/>
      <c r="B207" s="251"/>
      <c r="C207" s="12" t="s">
        <v>168</v>
      </c>
      <c r="D207" s="13">
        <v>10000</v>
      </c>
      <c r="E207" s="73"/>
      <c r="F207" s="14"/>
      <c r="H207" s="10"/>
      <c r="I207" s="10"/>
      <c r="J207" s="10"/>
      <c r="K207" s="10"/>
    </row>
    <row r="208" spans="1:11" s="166" customFormat="1" ht="12.75">
      <c r="A208" s="10"/>
      <c r="B208" s="251"/>
      <c r="C208" s="15" t="s">
        <v>65</v>
      </c>
      <c r="D208" s="16">
        <v>20000</v>
      </c>
      <c r="E208" s="15"/>
      <c r="F208" s="17"/>
      <c r="H208" s="10"/>
      <c r="I208" s="10"/>
      <c r="J208" s="10"/>
      <c r="K208" s="10"/>
    </row>
    <row r="209" spans="1:11" s="166" customFormat="1" ht="12.75">
      <c r="A209" s="10"/>
      <c r="B209" s="251"/>
      <c r="C209" s="15" t="s">
        <v>76</v>
      </c>
      <c r="D209" s="16">
        <v>5000</v>
      </c>
      <c r="E209" s="15"/>
      <c r="F209" s="17"/>
      <c r="H209" s="10"/>
      <c r="I209" s="10"/>
      <c r="J209" s="10"/>
      <c r="K209" s="10"/>
    </row>
    <row r="210" spans="1:11" s="166" customFormat="1" ht="12.75">
      <c r="A210" s="10"/>
      <c r="B210" s="251"/>
      <c r="C210" s="15" t="s">
        <v>106</v>
      </c>
      <c r="D210" s="16">
        <v>20000</v>
      </c>
      <c r="E210" s="15"/>
      <c r="F210" s="17"/>
      <c r="H210" s="10"/>
      <c r="I210" s="10"/>
      <c r="J210" s="10"/>
      <c r="K210" s="10"/>
    </row>
    <row r="211" spans="1:11" s="166" customFormat="1" ht="12.75">
      <c r="A211" s="10"/>
      <c r="B211" s="251"/>
      <c r="C211" s="15" t="s">
        <v>60</v>
      </c>
      <c r="D211" s="16">
        <v>15000</v>
      </c>
      <c r="E211" s="15"/>
      <c r="F211" s="17"/>
      <c r="H211" s="10"/>
      <c r="I211" s="10"/>
      <c r="J211" s="10"/>
      <c r="K211" s="10"/>
    </row>
    <row r="212" spans="1:11" s="166" customFormat="1" ht="13.5" thickBot="1">
      <c r="A212" s="10"/>
      <c r="B212" s="253"/>
      <c r="C212" s="19" t="s">
        <v>112</v>
      </c>
      <c r="D212" s="7">
        <v>100000</v>
      </c>
      <c r="E212" s="19"/>
      <c r="F212" s="8"/>
      <c r="H212" s="10"/>
      <c r="I212" s="10"/>
      <c r="J212" s="10"/>
      <c r="K212" s="10"/>
    </row>
    <row r="213" spans="1:11" s="166" customFormat="1" ht="12.75">
      <c r="A213" s="10"/>
      <c r="B213" s="252">
        <v>3631</v>
      </c>
      <c r="C213" s="23" t="s">
        <v>20</v>
      </c>
      <c r="D213" s="5"/>
      <c r="E213" s="48"/>
      <c r="F213" s="6">
        <f>SUM(D214:D216)</f>
        <v>2000000</v>
      </c>
      <c r="G213" s="213"/>
      <c r="H213" s="10"/>
      <c r="I213" s="10"/>
      <c r="J213" s="10"/>
      <c r="K213" s="10"/>
    </row>
    <row r="214" spans="1:11" s="166" customFormat="1" ht="12.75">
      <c r="A214" s="10"/>
      <c r="B214" s="251"/>
      <c r="C214" s="15" t="s">
        <v>106</v>
      </c>
      <c r="D214" s="16">
        <v>1000000</v>
      </c>
      <c r="E214" s="63"/>
      <c r="F214" s="67"/>
      <c r="H214" s="10"/>
      <c r="I214" s="10"/>
      <c r="J214" s="10"/>
      <c r="K214" s="10"/>
    </row>
    <row r="215" spans="1:11" s="166" customFormat="1" ht="12.75">
      <c r="A215" s="10"/>
      <c r="B215" s="251"/>
      <c r="C215" s="15" t="s">
        <v>67</v>
      </c>
      <c r="D215" s="16">
        <v>500000</v>
      </c>
      <c r="E215" s="63"/>
      <c r="F215" s="67"/>
      <c r="H215" s="10"/>
      <c r="I215" s="10"/>
      <c r="J215" s="10"/>
      <c r="K215" s="10"/>
    </row>
    <row r="216" spans="1:11" s="166" customFormat="1" ht="13.5" thickBot="1">
      <c r="A216" s="10"/>
      <c r="B216" s="253"/>
      <c r="C216" s="12" t="s">
        <v>227</v>
      </c>
      <c r="D216" s="214">
        <v>500000</v>
      </c>
      <c r="E216" s="73"/>
      <c r="F216" s="81"/>
      <c r="H216" s="10"/>
      <c r="I216" s="10"/>
      <c r="J216" s="10"/>
      <c r="K216" s="10"/>
    </row>
    <row r="217" spans="1:11" s="166" customFormat="1" ht="12.75">
      <c r="A217" s="10"/>
      <c r="B217" s="252">
        <v>3632</v>
      </c>
      <c r="C217" s="23" t="s">
        <v>21</v>
      </c>
      <c r="D217" s="5"/>
      <c r="E217" s="48"/>
      <c r="F217" s="6">
        <f>SUM(D218:D221)</f>
        <v>15000</v>
      </c>
      <c r="G217" s="167"/>
      <c r="H217" s="10"/>
      <c r="I217" s="10"/>
      <c r="J217" s="10"/>
      <c r="K217" s="10"/>
    </row>
    <row r="218" spans="1:11" s="166" customFormat="1" ht="12.75">
      <c r="A218" s="10"/>
      <c r="B218" s="251"/>
      <c r="C218" s="15" t="s">
        <v>65</v>
      </c>
      <c r="D218" s="16">
        <v>1000</v>
      </c>
      <c r="E218" s="63"/>
      <c r="F218" s="17"/>
      <c r="H218" s="10"/>
      <c r="I218" s="10"/>
      <c r="J218" s="10"/>
      <c r="K218" s="10"/>
    </row>
    <row r="219" spans="1:11" s="166" customFormat="1" ht="12.75">
      <c r="A219" s="10"/>
      <c r="B219" s="251"/>
      <c r="C219" s="12" t="s">
        <v>76</v>
      </c>
      <c r="D219" s="13">
        <v>1000</v>
      </c>
      <c r="E219" s="73"/>
      <c r="F219" s="14"/>
      <c r="H219" s="10"/>
      <c r="I219" s="10"/>
      <c r="J219" s="10"/>
      <c r="K219" s="10"/>
    </row>
    <row r="220" spans="1:11" s="166" customFormat="1" ht="12.75">
      <c r="A220" s="10"/>
      <c r="B220" s="251"/>
      <c r="C220" s="49" t="s">
        <v>60</v>
      </c>
      <c r="D220" s="50">
        <v>10000</v>
      </c>
      <c r="E220" s="69"/>
      <c r="F220" s="51"/>
      <c r="H220" s="10"/>
      <c r="I220" s="10"/>
      <c r="J220" s="10"/>
      <c r="K220" s="10"/>
    </row>
    <row r="221" spans="1:11" s="166" customFormat="1" ht="13.5" thickBot="1">
      <c r="A221" s="10"/>
      <c r="B221" s="253"/>
      <c r="C221" s="19" t="s">
        <v>67</v>
      </c>
      <c r="D221" s="7">
        <v>3000</v>
      </c>
      <c r="E221" s="62"/>
      <c r="F221" s="8"/>
      <c r="H221" s="10"/>
      <c r="I221" s="10"/>
      <c r="J221" s="10"/>
      <c r="K221" s="10"/>
    </row>
    <row r="222" spans="1:11" s="166" customFormat="1" ht="12.75">
      <c r="A222" s="10"/>
      <c r="B222" s="252">
        <v>3639</v>
      </c>
      <c r="C222" s="23" t="s">
        <v>22</v>
      </c>
      <c r="D222" s="5"/>
      <c r="E222" s="48"/>
      <c r="F222" s="6">
        <f>SUM(D223:D231)</f>
        <v>470949</v>
      </c>
      <c r="G222" s="167"/>
      <c r="H222" s="10"/>
      <c r="I222" s="10"/>
      <c r="J222" s="10"/>
      <c r="K222" s="10"/>
    </row>
    <row r="223" spans="1:11" s="166" customFormat="1" ht="12.75">
      <c r="A223" s="10"/>
      <c r="B223" s="251"/>
      <c r="C223" s="12" t="s">
        <v>69</v>
      </c>
      <c r="D223" s="13">
        <v>20000</v>
      </c>
      <c r="E223" s="73"/>
      <c r="F223" s="14"/>
      <c r="H223" s="10"/>
      <c r="I223" s="10"/>
      <c r="J223" s="10"/>
      <c r="K223" s="10"/>
    </row>
    <row r="224" spans="1:11" s="166" customFormat="1" ht="12.75">
      <c r="A224" s="10"/>
      <c r="B224" s="251"/>
      <c r="C224" s="12" t="s">
        <v>65</v>
      </c>
      <c r="D224" s="13">
        <v>20000</v>
      </c>
      <c r="E224" s="73"/>
      <c r="F224" s="14"/>
      <c r="H224" s="10"/>
      <c r="I224" s="10"/>
      <c r="J224" s="10"/>
      <c r="K224" s="10"/>
    </row>
    <row r="225" spans="1:11" s="166" customFormat="1" ht="12.75">
      <c r="A225" s="10"/>
      <c r="B225" s="251"/>
      <c r="C225" s="15" t="s">
        <v>186</v>
      </c>
      <c r="D225" s="16">
        <v>100000</v>
      </c>
      <c r="E225" s="15"/>
      <c r="F225" s="17"/>
      <c r="H225" s="10"/>
      <c r="I225" s="10"/>
      <c r="J225" s="10"/>
      <c r="K225" s="10"/>
    </row>
    <row r="226" spans="1:11" s="166" customFormat="1" ht="12.75">
      <c r="A226" s="10"/>
      <c r="B226" s="251"/>
      <c r="C226" s="15" t="s">
        <v>184</v>
      </c>
      <c r="D226" s="16">
        <v>150000</v>
      </c>
      <c r="E226" s="15"/>
      <c r="F226" s="17"/>
      <c r="H226" s="10"/>
      <c r="I226" s="10"/>
      <c r="J226" s="10"/>
      <c r="K226" s="10"/>
    </row>
    <row r="227" spans="1:11" s="166" customFormat="1" ht="13.5" customHeight="1">
      <c r="A227" s="10"/>
      <c r="B227" s="251"/>
      <c r="C227" s="15" t="s">
        <v>85</v>
      </c>
      <c r="D227" s="16"/>
      <c r="E227" s="15"/>
      <c r="F227" s="17"/>
      <c r="H227" s="10"/>
      <c r="I227" s="10"/>
      <c r="J227" s="10"/>
      <c r="K227" s="10"/>
    </row>
    <row r="228" spans="1:11" s="166" customFormat="1" ht="12.75">
      <c r="A228" s="10"/>
      <c r="B228" s="251"/>
      <c r="C228" s="15" t="s">
        <v>185</v>
      </c>
      <c r="D228" s="134">
        <v>116000</v>
      </c>
      <c r="E228" s="15"/>
      <c r="F228" s="17"/>
      <c r="H228" s="10"/>
      <c r="I228" s="10"/>
      <c r="J228" s="10"/>
      <c r="K228" s="10"/>
    </row>
    <row r="229" spans="1:11" s="166" customFormat="1" ht="12.75">
      <c r="A229" s="10"/>
      <c r="B229" s="251"/>
      <c r="C229" s="15" t="s">
        <v>23</v>
      </c>
      <c r="D229" s="133">
        <v>11949</v>
      </c>
      <c r="E229" s="15"/>
      <c r="F229" s="17"/>
      <c r="H229" s="10"/>
      <c r="I229" s="10"/>
      <c r="J229" s="10"/>
      <c r="K229" s="10"/>
    </row>
    <row r="230" spans="1:11" s="166" customFormat="1" ht="12.75">
      <c r="A230" s="10"/>
      <c r="B230" s="251"/>
      <c r="C230" s="15" t="s">
        <v>86</v>
      </c>
      <c r="D230" s="16">
        <v>3000</v>
      </c>
      <c r="E230" s="15"/>
      <c r="F230" s="17"/>
      <c r="H230" s="10"/>
      <c r="I230" s="10"/>
      <c r="J230" s="10"/>
      <c r="K230" s="10"/>
    </row>
    <row r="231" spans="1:11" s="166" customFormat="1" ht="13.5" thickBot="1">
      <c r="A231" s="10"/>
      <c r="B231" s="253"/>
      <c r="C231" s="19" t="s">
        <v>147</v>
      </c>
      <c r="D231" s="7">
        <v>50000</v>
      </c>
      <c r="E231" s="19"/>
      <c r="F231" s="8"/>
      <c r="H231" s="10"/>
      <c r="I231" s="10"/>
      <c r="J231" s="10"/>
      <c r="K231" s="10"/>
    </row>
    <row r="232" spans="1:11" s="166" customFormat="1" ht="12.75">
      <c r="A232" s="10"/>
      <c r="B232" s="141">
        <v>3721</v>
      </c>
      <c r="C232" s="23" t="s">
        <v>116</v>
      </c>
      <c r="D232" s="5"/>
      <c r="E232" s="23"/>
      <c r="F232" s="6">
        <f>SUM(D233)</f>
        <v>40000</v>
      </c>
      <c r="G232" s="167"/>
      <c r="H232" s="10"/>
      <c r="I232" s="10"/>
      <c r="J232" s="10"/>
      <c r="K232" s="10"/>
    </row>
    <row r="233" spans="1:11" s="166" customFormat="1" ht="13.5" thickBot="1">
      <c r="A233" s="10"/>
      <c r="B233" s="141"/>
      <c r="C233" s="49" t="s">
        <v>60</v>
      </c>
      <c r="D233" s="50">
        <v>40000</v>
      </c>
      <c r="E233" s="49"/>
      <c r="F233" s="51"/>
      <c r="H233" s="10"/>
      <c r="I233" s="10"/>
      <c r="J233" s="10"/>
      <c r="K233" s="10"/>
    </row>
    <row r="234" spans="1:11" s="166" customFormat="1" ht="12.75">
      <c r="A234" s="10"/>
      <c r="B234" s="144">
        <v>3722</v>
      </c>
      <c r="C234" s="23" t="s">
        <v>31</v>
      </c>
      <c r="D234" s="5"/>
      <c r="E234" s="48"/>
      <c r="F234" s="6">
        <f>SUM(D235:D238)</f>
        <v>1070000</v>
      </c>
      <c r="G234" s="167"/>
      <c r="H234" s="10"/>
      <c r="I234" s="10"/>
      <c r="J234" s="10"/>
      <c r="K234" s="10"/>
    </row>
    <row r="235" spans="1:11" s="166" customFormat="1" ht="12.75">
      <c r="A235" s="10"/>
      <c r="B235" s="146"/>
      <c r="C235" s="12" t="s">
        <v>136</v>
      </c>
      <c r="D235" s="13">
        <v>5000</v>
      </c>
      <c r="E235" s="73"/>
      <c r="F235" s="14"/>
      <c r="H235" s="10"/>
      <c r="I235" s="10"/>
      <c r="J235" s="10"/>
      <c r="K235" s="10"/>
    </row>
    <row r="236" spans="1:11" s="166" customFormat="1" ht="12.75">
      <c r="A236" s="10"/>
      <c r="B236" s="146"/>
      <c r="C236" s="12" t="s">
        <v>65</v>
      </c>
      <c r="D236" s="13">
        <v>15000</v>
      </c>
      <c r="E236" s="73"/>
      <c r="F236" s="14"/>
      <c r="H236" s="10"/>
      <c r="I236" s="10"/>
      <c r="J236" s="10"/>
      <c r="K236" s="10"/>
    </row>
    <row r="237" spans="1:11" s="166" customFormat="1" ht="12.75">
      <c r="A237" s="10"/>
      <c r="B237" s="146"/>
      <c r="C237" s="15" t="s">
        <v>169</v>
      </c>
      <c r="D237" s="16">
        <v>1000000</v>
      </c>
      <c r="E237" s="63"/>
      <c r="F237" s="17"/>
      <c r="H237" s="10"/>
      <c r="I237" s="10"/>
      <c r="J237" s="10"/>
      <c r="K237" s="10"/>
    </row>
    <row r="238" spans="1:11" s="166" customFormat="1" ht="13.5" thickBot="1">
      <c r="A238" s="10"/>
      <c r="B238" s="146"/>
      <c r="C238" s="20" t="s">
        <v>126</v>
      </c>
      <c r="D238" s="21">
        <v>50000</v>
      </c>
      <c r="E238" s="78"/>
      <c r="F238" s="22"/>
      <c r="H238" s="10"/>
      <c r="I238" s="10"/>
      <c r="J238" s="10"/>
      <c r="K238" s="10"/>
    </row>
    <row r="239" spans="1:11" s="166" customFormat="1" ht="12.75">
      <c r="A239" s="10"/>
      <c r="B239" s="147">
        <v>3723</v>
      </c>
      <c r="C239" s="23" t="s">
        <v>170</v>
      </c>
      <c r="D239" s="5"/>
      <c r="E239" s="48"/>
      <c r="F239" s="6">
        <f>SUM(D240)</f>
        <v>10000</v>
      </c>
      <c r="G239" s="167"/>
      <c r="H239" s="10"/>
      <c r="I239" s="10"/>
      <c r="J239" s="10"/>
      <c r="K239" s="10"/>
    </row>
    <row r="240" spans="1:11" s="166" customFormat="1" ht="13.5" thickBot="1">
      <c r="A240" s="10"/>
      <c r="B240" s="149"/>
      <c r="C240" s="49" t="s">
        <v>60</v>
      </c>
      <c r="D240" s="30">
        <v>10000</v>
      </c>
      <c r="E240" s="56"/>
      <c r="F240" s="31"/>
      <c r="H240" s="10"/>
      <c r="I240" s="10"/>
      <c r="J240" s="10"/>
      <c r="K240" s="10"/>
    </row>
    <row r="241" spans="1:11" s="166" customFormat="1" ht="12.75">
      <c r="A241" s="10"/>
      <c r="B241" s="147">
        <v>3725</v>
      </c>
      <c r="C241" s="109" t="s">
        <v>47</v>
      </c>
      <c r="D241" s="5"/>
      <c r="E241" s="48"/>
      <c r="F241" s="6">
        <f>SUM(D242:D245)</f>
        <v>300000</v>
      </c>
      <c r="G241" s="167"/>
      <c r="H241" s="10"/>
      <c r="I241" s="10"/>
      <c r="J241" s="10"/>
      <c r="K241" s="10"/>
    </row>
    <row r="242" spans="1:11" s="166" customFormat="1" ht="12.75">
      <c r="A242" s="10"/>
      <c r="B242" s="148"/>
      <c r="C242" s="128" t="s">
        <v>69</v>
      </c>
      <c r="D242" s="50">
        <v>20000</v>
      </c>
      <c r="E242" s="69"/>
      <c r="F242" s="51"/>
      <c r="H242" s="10"/>
      <c r="I242" s="10"/>
      <c r="J242" s="10"/>
      <c r="K242" s="10"/>
    </row>
    <row r="243" spans="1:11" s="166" customFormat="1" ht="12.75">
      <c r="A243" s="10"/>
      <c r="B243" s="148"/>
      <c r="C243" s="95" t="s">
        <v>137</v>
      </c>
      <c r="D243" s="16">
        <v>5000</v>
      </c>
      <c r="E243" s="63"/>
      <c r="F243" s="17"/>
      <c r="H243" s="10"/>
      <c r="I243" s="10"/>
      <c r="J243" s="10"/>
      <c r="K243" s="10"/>
    </row>
    <row r="244" spans="1:11" s="166" customFormat="1" ht="12.75">
      <c r="A244" s="10"/>
      <c r="B244" s="148"/>
      <c r="C244" s="95" t="s">
        <v>60</v>
      </c>
      <c r="D244" s="16">
        <v>250000</v>
      </c>
      <c r="E244" s="63"/>
      <c r="F244" s="17"/>
      <c r="H244" s="10"/>
      <c r="I244" s="10"/>
      <c r="J244" s="10"/>
      <c r="K244" s="10"/>
    </row>
    <row r="245" spans="1:11" s="166" customFormat="1" ht="13.5" customHeight="1" thickBot="1">
      <c r="A245" s="10"/>
      <c r="B245" s="149"/>
      <c r="C245" s="108" t="s">
        <v>130</v>
      </c>
      <c r="D245" s="7">
        <v>25000</v>
      </c>
      <c r="E245" s="62"/>
      <c r="F245" s="8"/>
      <c r="H245" s="10"/>
      <c r="I245" s="10"/>
      <c r="J245" s="10"/>
      <c r="K245" s="10"/>
    </row>
    <row r="246" spans="1:11" s="166" customFormat="1" ht="13.5" customHeight="1">
      <c r="A246" s="10"/>
      <c r="B246" s="146">
        <v>3744</v>
      </c>
      <c r="C246" s="12" t="s">
        <v>151</v>
      </c>
      <c r="D246" s="113"/>
      <c r="E246" s="73"/>
      <c r="F246" s="14">
        <f>SUM(D247:D248)</f>
        <v>10000</v>
      </c>
      <c r="G246" s="167"/>
      <c r="H246" s="10"/>
      <c r="I246" s="10"/>
      <c r="J246" s="10"/>
      <c r="K246" s="10"/>
    </row>
    <row r="247" spans="1:11" s="166" customFormat="1" ht="13.5" customHeight="1">
      <c r="A247" s="10"/>
      <c r="B247" s="146"/>
      <c r="C247" s="15" t="s">
        <v>78</v>
      </c>
      <c r="D247" s="16">
        <v>500</v>
      </c>
      <c r="E247" s="63"/>
      <c r="F247" s="17"/>
      <c r="H247" s="10"/>
      <c r="I247" s="10"/>
      <c r="J247" s="10"/>
      <c r="K247" s="10"/>
    </row>
    <row r="248" spans="1:11" s="166" customFormat="1" ht="13.5" customHeight="1" thickBot="1">
      <c r="A248" s="10"/>
      <c r="B248" s="146"/>
      <c r="C248" s="49" t="s">
        <v>60</v>
      </c>
      <c r="D248" s="50">
        <v>9500</v>
      </c>
      <c r="E248" s="69"/>
      <c r="F248" s="51"/>
      <c r="H248" s="10"/>
      <c r="I248" s="10"/>
      <c r="J248" s="10"/>
      <c r="K248" s="10"/>
    </row>
    <row r="249" spans="1:11" s="166" customFormat="1" ht="12.75">
      <c r="A249" s="10"/>
      <c r="B249" s="144">
        <v>3745</v>
      </c>
      <c r="C249" s="23" t="s">
        <v>108</v>
      </c>
      <c r="D249" s="5"/>
      <c r="E249" s="77"/>
      <c r="F249" s="215">
        <f>SUM(D249:D255)</f>
        <v>830000</v>
      </c>
      <c r="G249" s="167"/>
      <c r="H249" s="10"/>
      <c r="I249" s="10"/>
      <c r="J249" s="10"/>
      <c r="K249" s="10"/>
    </row>
    <row r="250" spans="1:11" s="166" customFormat="1" ht="12.75">
      <c r="A250" s="10"/>
      <c r="B250" s="146"/>
      <c r="C250" s="15" t="s">
        <v>69</v>
      </c>
      <c r="D250" s="16">
        <v>50000</v>
      </c>
      <c r="E250" s="63"/>
      <c r="F250" s="17"/>
      <c r="H250" s="10"/>
      <c r="I250" s="10"/>
      <c r="J250" s="10"/>
      <c r="K250" s="10"/>
    </row>
    <row r="251" spans="1:11" s="166" customFormat="1" ht="12.75">
      <c r="A251" s="10"/>
      <c r="B251" s="146"/>
      <c r="C251" s="15" t="s">
        <v>65</v>
      </c>
      <c r="D251" s="16">
        <v>130000</v>
      </c>
      <c r="E251" s="69"/>
      <c r="F251" s="51"/>
      <c r="H251" s="10"/>
      <c r="I251" s="10"/>
      <c r="J251" s="10"/>
      <c r="K251" s="10"/>
    </row>
    <row r="252" spans="1:11" s="166" customFormat="1" ht="12.75">
      <c r="A252" s="10"/>
      <c r="B252" s="146"/>
      <c r="C252" s="15" t="s">
        <v>66</v>
      </c>
      <c r="D252" s="16">
        <v>50000</v>
      </c>
      <c r="E252" s="63"/>
      <c r="F252" s="17"/>
      <c r="H252" s="10"/>
      <c r="I252" s="10"/>
      <c r="J252" s="10"/>
      <c r="K252" s="10"/>
    </row>
    <row r="253" spans="1:11" s="166" customFormat="1" ht="12.75">
      <c r="A253" s="10"/>
      <c r="B253" s="146"/>
      <c r="C253" s="15" t="s">
        <v>215</v>
      </c>
      <c r="D253" s="16">
        <v>70000</v>
      </c>
      <c r="E253" s="63"/>
      <c r="F253" s="17"/>
      <c r="H253" s="10"/>
      <c r="I253" s="10"/>
      <c r="J253" s="10"/>
      <c r="K253" s="10"/>
    </row>
    <row r="254" spans="1:11" s="166" customFormat="1" ht="12.75">
      <c r="A254" s="10"/>
      <c r="B254" s="146"/>
      <c r="C254" s="15" t="s">
        <v>126</v>
      </c>
      <c r="D254" s="16">
        <v>30000</v>
      </c>
      <c r="E254" s="69"/>
      <c r="F254" s="51"/>
      <c r="H254" s="10"/>
      <c r="I254" s="10"/>
      <c r="J254" s="10"/>
      <c r="K254" s="10"/>
    </row>
    <row r="255" spans="1:11" s="166" customFormat="1" ht="13.5" customHeight="1" thickBot="1">
      <c r="A255" s="10"/>
      <c r="B255" s="145"/>
      <c r="C255" s="19" t="s">
        <v>216</v>
      </c>
      <c r="D255" s="198">
        <v>500000</v>
      </c>
      <c r="E255" s="56"/>
      <c r="F255" s="31"/>
      <c r="H255" s="10"/>
      <c r="I255" s="10"/>
      <c r="J255" s="10"/>
      <c r="K255" s="10"/>
    </row>
    <row r="256" spans="1:11" s="166" customFormat="1" ht="13.5" customHeight="1">
      <c r="A256" s="52"/>
      <c r="B256" s="252">
        <v>3900</v>
      </c>
      <c r="C256" s="23" t="s">
        <v>148</v>
      </c>
      <c r="D256" s="5"/>
      <c r="E256" s="48"/>
      <c r="F256" s="6">
        <f>SUM(D257:D258)</f>
        <v>5000</v>
      </c>
      <c r="G256" s="167"/>
      <c r="H256" s="10"/>
      <c r="I256" s="10"/>
      <c r="J256" s="10"/>
      <c r="K256" s="10"/>
    </row>
    <row r="257" spans="1:11" s="166" customFormat="1" ht="13.5" customHeight="1">
      <c r="A257" s="52"/>
      <c r="B257" s="251"/>
      <c r="C257" s="12" t="s">
        <v>202</v>
      </c>
      <c r="D257" s="13">
        <v>2000</v>
      </c>
      <c r="E257" s="73"/>
      <c r="F257" s="14"/>
      <c r="H257" s="10"/>
      <c r="I257" s="10"/>
      <c r="J257" s="10"/>
      <c r="K257" s="10"/>
    </row>
    <row r="258" spans="1:11" s="166" customFormat="1" ht="13.5" customHeight="1" thickBot="1">
      <c r="A258" s="52"/>
      <c r="B258" s="253"/>
      <c r="C258" s="19" t="s">
        <v>182</v>
      </c>
      <c r="D258" s="7">
        <v>3000</v>
      </c>
      <c r="E258" s="62"/>
      <c r="F258" s="8"/>
      <c r="H258" s="10"/>
      <c r="I258" s="10"/>
      <c r="J258" s="10"/>
      <c r="K258" s="10"/>
    </row>
    <row r="259" spans="1:11" s="166" customFormat="1" ht="12.75">
      <c r="A259" s="52"/>
      <c r="B259" s="252">
        <v>4351</v>
      </c>
      <c r="C259" s="23" t="s">
        <v>103</v>
      </c>
      <c r="D259" s="5"/>
      <c r="E259" s="48"/>
      <c r="F259" s="6">
        <f>SUM(D259:D261)</f>
        <v>55000</v>
      </c>
      <c r="G259" s="167"/>
      <c r="H259" s="10"/>
      <c r="I259" s="10"/>
      <c r="J259" s="10"/>
      <c r="K259" s="10"/>
    </row>
    <row r="260" spans="1:11" s="166" customFormat="1" ht="12.75">
      <c r="A260" s="52"/>
      <c r="B260" s="251"/>
      <c r="C260" s="12" t="s">
        <v>203</v>
      </c>
      <c r="D260" s="200">
        <v>5000</v>
      </c>
      <c r="E260" s="73"/>
      <c r="F260" s="14"/>
      <c r="H260" s="10"/>
      <c r="I260" s="10"/>
      <c r="J260" s="10"/>
      <c r="K260" s="10"/>
    </row>
    <row r="261" spans="1:11" s="166" customFormat="1" ht="13.5" thickBot="1">
      <c r="A261" s="10"/>
      <c r="B261" s="253"/>
      <c r="C261" s="19" t="s">
        <v>197</v>
      </c>
      <c r="D261" s="198">
        <v>50000</v>
      </c>
      <c r="E261" s="62"/>
      <c r="F261" s="8"/>
      <c r="H261" s="10"/>
      <c r="I261" s="10"/>
      <c r="J261" s="10"/>
      <c r="K261" s="10"/>
    </row>
    <row r="262" spans="1:11" s="166" customFormat="1" ht="12.75">
      <c r="A262" s="10"/>
      <c r="B262" s="252">
        <v>4356</v>
      </c>
      <c r="C262" s="12" t="s">
        <v>149</v>
      </c>
      <c r="D262" s="13"/>
      <c r="E262" s="73"/>
      <c r="F262" s="14">
        <f>SUM(D263:D264)</f>
        <v>25000</v>
      </c>
      <c r="G262" s="167"/>
      <c r="H262" s="10"/>
      <c r="I262" s="10"/>
      <c r="J262" s="10"/>
      <c r="K262" s="10"/>
    </row>
    <row r="263" spans="1:11" s="166" customFormat="1" ht="12.75">
      <c r="A263" s="10"/>
      <c r="B263" s="251"/>
      <c r="C263" s="49" t="s">
        <v>220</v>
      </c>
      <c r="D263" s="50">
        <v>20000</v>
      </c>
      <c r="E263" s="69"/>
      <c r="F263" s="51"/>
      <c r="G263" s="167"/>
      <c r="H263" s="10"/>
      <c r="I263" s="10"/>
      <c r="J263" s="10"/>
      <c r="K263" s="10"/>
    </row>
    <row r="264" spans="1:11" s="166" customFormat="1" ht="13.5" thickBot="1">
      <c r="A264" s="10"/>
      <c r="B264" s="253"/>
      <c r="C264" s="49" t="s">
        <v>198</v>
      </c>
      <c r="D264" s="50">
        <v>5000</v>
      </c>
      <c r="E264" s="69"/>
      <c r="F264" s="51"/>
      <c r="H264" s="10"/>
      <c r="I264" s="10"/>
      <c r="J264" s="10"/>
      <c r="K264" s="10"/>
    </row>
    <row r="265" spans="1:11" s="166" customFormat="1" ht="12.75">
      <c r="A265" s="10"/>
      <c r="B265" s="252">
        <v>4359</v>
      </c>
      <c r="C265" s="23" t="s">
        <v>87</v>
      </c>
      <c r="D265" s="5"/>
      <c r="E265" s="48"/>
      <c r="F265" s="6">
        <f>SUM(D266:D272)</f>
        <v>771000</v>
      </c>
      <c r="G265" s="167"/>
      <c r="H265" s="10"/>
      <c r="I265" s="10"/>
      <c r="J265" s="10"/>
      <c r="K265" s="10"/>
    </row>
    <row r="266" spans="1:11" s="166" customFormat="1" ht="12.75">
      <c r="A266" s="10"/>
      <c r="B266" s="251"/>
      <c r="C266" s="12" t="s">
        <v>88</v>
      </c>
      <c r="D266" s="132">
        <v>1000</v>
      </c>
      <c r="E266" s="69"/>
      <c r="F266" s="51"/>
      <c r="H266" s="10"/>
      <c r="I266" s="10"/>
      <c r="J266" s="10"/>
      <c r="K266" s="10"/>
    </row>
    <row r="267" spans="1:11" s="166" customFormat="1" ht="12.75">
      <c r="A267" s="10"/>
      <c r="B267" s="251"/>
      <c r="C267" s="15" t="s">
        <v>65</v>
      </c>
      <c r="D267" s="133">
        <v>10000</v>
      </c>
      <c r="E267" s="63"/>
      <c r="F267" s="17"/>
      <c r="H267" s="10"/>
      <c r="I267" s="10"/>
      <c r="J267" s="10"/>
      <c r="K267" s="10"/>
    </row>
    <row r="268" spans="1:11" s="166" customFormat="1" ht="12.75">
      <c r="A268" s="10"/>
      <c r="B268" s="251"/>
      <c r="C268" s="20" t="s">
        <v>76</v>
      </c>
      <c r="D268" s="216">
        <v>40000</v>
      </c>
      <c r="E268" s="69"/>
      <c r="F268" s="51"/>
      <c r="H268" s="10"/>
      <c r="I268" s="10"/>
      <c r="J268" s="10"/>
      <c r="K268" s="10"/>
    </row>
    <row r="269" spans="1:11" s="166" customFormat="1" ht="12.75">
      <c r="A269" s="10"/>
      <c r="B269" s="251"/>
      <c r="C269" s="15" t="s">
        <v>77</v>
      </c>
      <c r="D269" s="211">
        <v>300000</v>
      </c>
      <c r="E269" s="63"/>
      <c r="F269" s="17"/>
      <c r="H269" s="10"/>
      <c r="I269" s="10"/>
      <c r="J269" s="10"/>
      <c r="K269" s="10"/>
    </row>
    <row r="270" spans="1:11" s="166" customFormat="1" ht="12.75">
      <c r="A270" s="83"/>
      <c r="B270" s="251"/>
      <c r="C270" s="15" t="s">
        <v>106</v>
      </c>
      <c r="D270" s="211">
        <v>100000</v>
      </c>
      <c r="E270" s="63"/>
      <c r="F270" s="17"/>
      <c r="H270" s="10"/>
      <c r="I270" s="10"/>
      <c r="J270" s="10"/>
      <c r="K270" s="10"/>
    </row>
    <row r="271" spans="1:11" s="166" customFormat="1" ht="12.75">
      <c r="A271" s="10"/>
      <c r="B271" s="251"/>
      <c r="C271" s="15" t="s">
        <v>60</v>
      </c>
      <c r="D271" s="16">
        <v>20000</v>
      </c>
      <c r="E271" s="63"/>
      <c r="F271" s="17"/>
      <c r="H271" s="10"/>
      <c r="I271" s="10"/>
      <c r="J271" s="10"/>
      <c r="K271" s="10"/>
    </row>
    <row r="272" spans="1:11" s="166" customFormat="1" ht="13.5" thickBot="1">
      <c r="A272" s="10"/>
      <c r="B272" s="253"/>
      <c r="C272" s="20" t="s">
        <v>67</v>
      </c>
      <c r="D272" s="199">
        <v>300000</v>
      </c>
      <c r="E272" s="78"/>
      <c r="F272" s="22"/>
      <c r="H272" s="10"/>
      <c r="I272" s="10"/>
      <c r="J272" s="10"/>
      <c r="K272" s="10"/>
    </row>
    <row r="273" spans="1:11" s="166" customFormat="1" ht="12.75">
      <c r="A273" s="10"/>
      <c r="B273" s="252">
        <v>4379</v>
      </c>
      <c r="C273" s="53" t="s">
        <v>171</v>
      </c>
      <c r="D273" s="5"/>
      <c r="E273" s="48"/>
      <c r="F273" s="6">
        <f>SUM(D274)</f>
        <v>5000</v>
      </c>
      <c r="G273" s="167"/>
      <c r="H273" s="10"/>
      <c r="I273" s="10"/>
      <c r="J273" s="10"/>
      <c r="K273" s="10"/>
    </row>
    <row r="274" spans="1:11" s="166" customFormat="1" ht="13.5" thickBot="1">
      <c r="A274" s="10"/>
      <c r="B274" s="253"/>
      <c r="C274" s="29" t="s">
        <v>210</v>
      </c>
      <c r="D274" s="30">
        <v>5000</v>
      </c>
      <c r="E274" s="56"/>
      <c r="F274" s="31"/>
      <c r="H274" s="10"/>
      <c r="I274" s="10"/>
      <c r="J274" s="10"/>
      <c r="K274" s="10"/>
    </row>
    <row r="275" spans="1:11" s="166" customFormat="1" ht="12.75">
      <c r="A275" s="10"/>
      <c r="B275" s="252">
        <v>5213</v>
      </c>
      <c r="C275" s="53" t="s">
        <v>172</v>
      </c>
      <c r="D275" s="54"/>
      <c r="E275" s="77"/>
      <c r="F275" s="55">
        <f>SUM(D275:D276)</f>
        <v>30000</v>
      </c>
      <c r="G275" s="167"/>
      <c r="H275" s="10"/>
      <c r="I275" s="10"/>
      <c r="J275" s="10"/>
      <c r="K275" s="10"/>
    </row>
    <row r="276" spans="2:6" ht="13.5" thickBot="1">
      <c r="B276" s="253"/>
      <c r="C276" s="29" t="s">
        <v>187</v>
      </c>
      <c r="D276" s="30">
        <v>30000</v>
      </c>
      <c r="E276" s="56"/>
      <c r="F276" s="31"/>
    </row>
    <row r="277" spans="2:7" ht="12.75">
      <c r="B277" s="252">
        <v>5512</v>
      </c>
      <c r="C277" s="23" t="s">
        <v>24</v>
      </c>
      <c r="D277" s="5"/>
      <c r="E277" s="48"/>
      <c r="F277" s="6">
        <f>SUM(D278:D289)</f>
        <v>650000</v>
      </c>
      <c r="G277" s="167"/>
    </row>
    <row r="278" spans="2:6" ht="12.75">
      <c r="B278" s="251"/>
      <c r="C278" s="15" t="s">
        <v>173</v>
      </c>
      <c r="D278" s="16">
        <v>50000</v>
      </c>
      <c r="E278" s="63"/>
      <c r="F278" s="17"/>
    </row>
    <row r="279" spans="2:6" ht="12.75">
      <c r="B279" s="251"/>
      <c r="C279" s="15" t="s">
        <v>97</v>
      </c>
      <c r="D279" s="16">
        <v>50000</v>
      </c>
      <c r="E279" s="63"/>
      <c r="F279" s="17"/>
    </row>
    <row r="280" spans="2:6" ht="13.5" customHeight="1">
      <c r="B280" s="251"/>
      <c r="C280" s="15" t="s">
        <v>128</v>
      </c>
      <c r="D280" s="16">
        <v>70000</v>
      </c>
      <c r="E280" s="63"/>
      <c r="F280" s="17"/>
    </row>
    <row r="281" spans="2:10" ht="12.75">
      <c r="B281" s="251"/>
      <c r="C281" s="15" t="s">
        <v>65</v>
      </c>
      <c r="D281" s="16">
        <v>40000</v>
      </c>
      <c r="E281" s="63"/>
      <c r="F281" s="17"/>
      <c r="J281" s="10" t="s">
        <v>119</v>
      </c>
    </row>
    <row r="282" spans="2:6" ht="12.75">
      <c r="B282" s="251"/>
      <c r="C282" s="15" t="s">
        <v>76</v>
      </c>
      <c r="D282" s="16">
        <v>7000</v>
      </c>
      <c r="E282" s="63"/>
      <c r="F282" s="17"/>
    </row>
    <row r="283" spans="2:6" ht="12.75">
      <c r="B283" s="251"/>
      <c r="C283" s="15" t="s">
        <v>106</v>
      </c>
      <c r="D283" s="211">
        <v>100000</v>
      </c>
      <c r="E283" s="63"/>
      <c r="F283" s="17"/>
    </row>
    <row r="284" spans="2:6" ht="12.75">
      <c r="B284" s="251"/>
      <c r="C284" s="15" t="s">
        <v>66</v>
      </c>
      <c r="D284" s="16">
        <v>20000</v>
      </c>
      <c r="E284" s="63"/>
      <c r="F284" s="17"/>
    </row>
    <row r="285" spans="2:6" ht="12.75">
      <c r="B285" s="251"/>
      <c r="C285" s="15" t="s">
        <v>78</v>
      </c>
      <c r="D285" s="16">
        <v>1000</v>
      </c>
      <c r="E285" s="63"/>
      <c r="F285" s="17"/>
    </row>
    <row r="286" spans="1:6" ht="12.75">
      <c r="A286" s="52"/>
      <c r="B286" s="251"/>
      <c r="C286" s="15" t="s">
        <v>132</v>
      </c>
      <c r="D286" s="16">
        <v>17000</v>
      </c>
      <c r="E286" s="63"/>
      <c r="F286" s="17"/>
    </row>
    <row r="287" spans="1:6" ht="12.75">
      <c r="A287" s="52"/>
      <c r="B287" s="251"/>
      <c r="C287" s="79" t="s">
        <v>129</v>
      </c>
      <c r="D287" s="16">
        <v>20000</v>
      </c>
      <c r="E287" s="63"/>
      <c r="F287" s="17"/>
    </row>
    <row r="288" spans="2:6" ht="12.75">
      <c r="B288" s="251"/>
      <c r="C288" s="15" t="s">
        <v>67</v>
      </c>
      <c r="D288" s="16">
        <v>75000</v>
      </c>
      <c r="E288" s="63"/>
      <c r="F288" s="17"/>
    </row>
    <row r="289" spans="2:6" ht="13.5" customHeight="1" thickBot="1">
      <c r="B289" s="253"/>
      <c r="C289" s="19" t="s">
        <v>209</v>
      </c>
      <c r="D289" s="7">
        <v>200000</v>
      </c>
      <c r="E289" s="62"/>
      <c r="F289" s="8"/>
    </row>
    <row r="290" spans="2:6" ht="12.75">
      <c r="B290" s="252">
        <v>6112</v>
      </c>
      <c r="C290" s="53" t="s">
        <v>90</v>
      </c>
      <c r="D290" s="54"/>
      <c r="E290" s="53"/>
      <c r="F290" s="55">
        <f>SUM(D291:D300)</f>
        <v>1235000</v>
      </c>
    </row>
    <row r="291" spans="2:6" ht="12.75">
      <c r="B291" s="251"/>
      <c r="C291" s="15" t="s">
        <v>105</v>
      </c>
      <c r="D291" s="16">
        <v>935000</v>
      </c>
      <c r="E291" s="15"/>
      <c r="F291" s="17"/>
    </row>
    <row r="292" spans="2:6" ht="12.75">
      <c r="B292" s="251"/>
      <c r="C292" s="15" t="s">
        <v>91</v>
      </c>
      <c r="D292" s="16">
        <v>185000</v>
      </c>
      <c r="E292" s="12"/>
      <c r="F292" s="14"/>
    </row>
    <row r="293" spans="2:6" ht="12.75">
      <c r="B293" s="251"/>
      <c r="C293" s="15" t="s">
        <v>109</v>
      </c>
      <c r="D293" s="16">
        <v>88000</v>
      </c>
      <c r="E293" s="15"/>
      <c r="F293" s="17"/>
    </row>
    <row r="294" spans="2:6" ht="12.75">
      <c r="B294" s="251"/>
      <c r="C294" s="15" t="s">
        <v>69</v>
      </c>
      <c r="D294" s="16">
        <v>0</v>
      </c>
      <c r="E294" s="15"/>
      <c r="F294" s="17"/>
    </row>
    <row r="295" spans="2:6" ht="12.75">
      <c r="B295" s="251"/>
      <c r="C295" s="15" t="s">
        <v>175</v>
      </c>
      <c r="D295" s="16">
        <v>0</v>
      </c>
      <c r="E295" s="15"/>
      <c r="F295" s="17"/>
    </row>
    <row r="296" spans="2:6" ht="12.75">
      <c r="B296" s="251"/>
      <c r="C296" s="15" t="s">
        <v>78</v>
      </c>
      <c r="D296" s="16">
        <v>0</v>
      </c>
      <c r="E296" s="15"/>
      <c r="F296" s="17"/>
    </row>
    <row r="297" spans="2:6" ht="12.75">
      <c r="B297" s="251"/>
      <c r="C297" s="15" t="s">
        <v>89</v>
      </c>
      <c r="D297" s="16">
        <v>5000</v>
      </c>
      <c r="E297" s="15"/>
      <c r="F297" s="17"/>
    </row>
    <row r="298" spans="2:6" ht="12.75">
      <c r="B298" s="251"/>
      <c r="C298" s="15" t="s">
        <v>79</v>
      </c>
      <c r="D298" s="16">
        <v>10000</v>
      </c>
      <c r="E298" s="15"/>
      <c r="F298" s="17"/>
    </row>
    <row r="299" spans="2:6" ht="12.75">
      <c r="B299" s="251"/>
      <c r="C299" s="15" t="s">
        <v>92</v>
      </c>
      <c r="D299" s="16">
        <v>10000</v>
      </c>
      <c r="E299" s="15"/>
      <c r="F299" s="17"/>
    </row>
    <row r="300" spans="2:6" ht="13.5" thickBot="1">
      <c r="B300" s="253"/>
      <c r="C300" s="29" t="s">
        <v>80</v>
      </c>
      <c r="D300" s="30">
        <v>2000</v>
      </c>
      <c r="E300" s="29"/>
      <c r="F300" s="31"/>
    </row>
    <row r="301" spans="2:8" ht="12.75">
      <c r="B301" s="252">
        <v>6171</v>
      </c>
      <c r="C301" s="23" t="s">
        <v>25</v>
      </c>
      <c r="D301" s="5"/>
      <c r="E301" s="44"/>
      <c r="F301" s="6">
        <f>SUM(D302:D335)</f>
        <v>4478000</v>
      </c>
      <c r="H301" s="166"/>
    </row>
    <row r="302" spans="2:6" ht="12.75">
      <c r="B302" s="251"/>
      <c r="C302" s="12" t="s">
        <v>93</v>
      </c>
      <c r="D302" s="151">
        <v>2100000</v>
      </c>
      <c r="E302" s="80"/>
      <c r="F302" s="81"/>
    </row>
    <row r="303" spans="2:6" ht="12.75">
      <c r="B303" s="251"/>
      <c r="C303" s="12" t="s">
        <v>94</v>
      </c>
      <c r="D303" s="151">
        <v>250000</v>
      </c>
      <c r="E303" s="80"/>
      <c r="F303" s="81"/>
    </row>
    <row r="304" spans="2:6" ht="12.75">
      <c r="B304" s="251"/>
      <c r="C304" s="12" t="s">
        <v>91</v>
      </c>
      <c r="D304" s="151">
        <v>500000</v>
      </c>
      <c r="E304" s="80"/>
      <c r="F304" s="81"/>
    </row>
    <row r="305" spans="2:6" ht="12.75">
      <c r="B305" s="251"/>
      <c r="C305" s="12" t="s">
        <v>109</v>
      </c>
      <c r="D305" s="151">
        <v>200000</v>
      </c>
      <c r="E305" s="80"/>
      <c r="F305" s="81"/>
    </row>
    <row r="306" spans="2:6" ht="12.75">
      <c r="B306" s="251"/>
      <c r="C306" s="12" t="s">
        <v>95</v>
      </c>
      <c r="D306" s="13">
        <v>7000</v>
      </c>
      <c r="E306" s="80"/>
      <c r="F306" s="81"/>
    </row>
    <row r="307" spans="1:11" s="166" customFormat="1" ht="12.75">
      <c r="A307" s="10"/>
      <c r="B307" s="251"/>
      <c r="C307" s="12" t="s">
        <v>118</v>
      </c>
      <c r="D307" s="13">
        <v>0</v>
      </c>
      <c r="E307" s="80"/>
      <c r="F307" s="81"/>
      <c r="H307" s="10"/>
      <c r="I307" s="10"/>
      <c r="J307" s="10"/>
      <c r="K307" s="10"/>
    </row>
    <row r="308" spans="1:11" s="166" customFormat="1" ht="12.75">
      <c r="A308" s="10"/>
      <c r="B308" s="251"/>
      <c r="C308" s="12" t="s">
        <v>96</v>
      </c>
      <c r="D308" s="13">
        <v>6000</v>
      </c>
      <c r="E308" s="80"/>
      <c r="F308" s="81"/>
      <c r="H308" s="10"/>
      <c r="I308" s="10"/>
      <c r="J308" s="10"/>
      <c r="K308" s="10"/>
    </row>
    <row r="309" spans="1:11" s="166" customFormat="1" ht="12.75">
      <c r="A309" s="10"/>
      <c r="B309" s="251"/>
      <c r="C309" s="12" t="s">
        <v>97</v>
      </c>
      <c r="D309" s="13">
        <v>10000</v>
      </c>
      <c r="E309" s="80"/>
      <c r="F309" s="81"/>
      <c r="H309" s="10"/>
      <c r="I309" s="10"/>
      <c r="J309" s="10"/>
      <c r="K309" s="10"/>
    </row>
    <row r="310" spans="1:11" s="166" customFormat="1" ht="12.75">
      <c r="A310" s="10"/>
      <c r="B310" s="251"/>
      <c r="C310" s="12" t="s">
        <v>75</v>
      </c>
      <c r="D310" s="13">
        <v>5000</v>
      </c>
      <c r="E310" s="80"/>
      <c r="F310" s="81"/>
      <c r="H310" s="10"/>
      <c r="I310" s="10"/>
      <c r="J310" s="10"/>
      <c r="K310" s="10"/>
    </row>
    <row r="311" spans="1:11" s="166" customFormat="1" ht="12.75">
      <c r="A311" s="10"/>
      <c r="B311" s="251"/>
      <c r="C311" s="12" t="s">
        <v>174</v>
      </c>
      <c r="D311" s="13">
        <v>20000</v>
      </c>
      <c r="E311" s="80"/>
      <c r="F311" s="81"/>
      <c r="H311" s="10"/>
      <c r="I311" s="10"/>
      <c r="J311" s="10"/>
      <c r="K311" s="10"/>
    </row>
    <row r="312" spans="1:11" s="166" customFormat="1" ht="12.75">
      <c r="A312" s="10"/>
      <c r="B312" s="251"/>
      <c r="C312" s="12" t="s">
        <v>65</v>
      </c>
      <c r="D312" s="13">
        <v>40000</v>
      </c>
      <c r="E312" s="80"/>
      <c r="F312" s="81"/>
      <c r="H312" s="10"/>
      <c r="I312" s="10"/>
      <c r="J312" s="10"/>
      <c r="K312" s="10"/>
    </row>
    <row r="313" spans="1:11" s="166" customFormat="1" ht="12.75">
      <c r="A313" s="10"/>
      <c r="B313" s="251"/>
      <c r="C313" s="12" t="s">
        <v>76</v>
      </c>
      <c r="D313" s="13">
        <v>5000</v>
      </c>
      <c r="E313" s="80"/>
      <c r="F313" s="81"/>
      <c r="H313" s="10"/>
      <c r="I313" s="10"/>
      <c r="J313" s="10"/>
      <c r="K313" s="10"/>
    </row>
    <row r="314" spans="1:11" s="166" customFormat="1" ht="12.75">
      <c r="A314" s="10"/>
      <c r="B314" s="251"/>
      <c r="C314" s="12" t="s">
        <v>77</v>
      </c>
      <c r="D314" s="13">
        <v>100000</v>
      </c>
      <c r="E314" s="80"/>
      <c r="F314" s="81"/>
      <c r="H314" s="10"/>
      <c r="I314" s="10"/>
      <c r="J314" s="10"/>
      <c r="K314" s="10"/>
    </row>
    <row r="315" spans="1:11" s="166" customFormat="1" ht="12.75">
      <c r="A315" s="10"/>
      <c r="B315" s="251"/>
      <c r="C315" s="12" t="s">
        <v>106</v>
      </c>
      <c r="D315" s="13">
        <v>60000</v>
      </c>
      <c r="E315" s="80"/>
      <c r="F315" s="81"/>
      <c r="H315" s="10"/>
      <c r="I315" s="10"/>
      <c r="J315" s="10"/>
      <c r="K315" s="10"/>
    </row>
    <row r="316" spans="1:11" s="166" customFormat="1" ht="12.75">
      <c r="A316" s="10"/>
      <c r="B316" s="251"/>
      <c r="C316" s="12" t="s">
        <v>66</v>
      </c>
      <c r="D316" s="13">
        <v>30000</v>
      </c>
      <c r="E316" s="80"/>
      <c r="F316" s="81"/>
      <c r="H316" s="10"/>
      <c r="I316" s="10"/>
      <c r="J316" s="10"/>
      <c r="K316" s="10"/>
    </row>
    <row r="317" spans="1:11" s="166" customFormat="1" ht="12.75">
      <c r="A317" s="10"/>
      <c r="B317" s="251"/>
      <c r="C317" s="12" t="s">
        <v>98</v>
      </c>
      <c r="D317" s="13">
        <v>13000</v>
      </c>
      <c r="E317" s="80"/>
      <c r="F317" s="81"/>
      <c r="H317" s="10"/>
      <c r="I317" s="10"/>
      <c r="J317" s="10"/>
      <c r="K317" s="10"/>
    </row>
    <row r="318" spans="1:11" s="166" customFormat="1" ht="12.75">
      <c r="A318" s="10"/>
      <c r="B318" s="251"/>
      <c r="C318" s="12" t="s">
        <v>78</v>
      </c>
      <c r="D318" s="13">
        <v>10000</v>
      </c>
      <c r="E318" s="80"/>
      <c r="F318" s="81"/>
      <c r="H318" s="10"/>
      <c r="I318" s="10"/>
      <c r="J318" s="10"/>
      <c r="K318" s="10"/>
    </row>
    <row r="319" spans="1:11" s="166" customFormat="1" ht="12.75">
      <c r="A319" s="10"/>
      <c r="B319" s="251"/>
      <c r="C319" s="12" t="s">
        <v>89</v>
      </c>
      <c r="D319" s="13">
        <v>30000</v>
      </c>
      <c r="E319" s="80"/>
      <c r="F319" s="81"/>
      <c r="H319" s="10"/>
      <c r="I319" s="10"/>
      <c r="J319" s="10"/>
      <c r="K319" s="10"/>
    </row>
    <row r="320" spans="1:11" s="166" customFormat="1" ht="12.75">
      <c r="A320" s="10"/>
      <c r="B320" s="251"/>
      <c r="C320" s="12" t="s">
        <v>155</v>
      </c>
      <c r="D320" s="13">
        <v>150000</v>
      </c>
      <c r="E320" s="80"/>
      <c r="F320" s="81"/>
      <c r="H320" s="10"/>
      <c r="I320" s="10"/>
      <c r="J320" s="10"/>
      <c r="K320" s="10"/>
    </row>
    <row r="321" spans="1:11" s="166" customFormat="1" ht="12.75">
      <c r="A321" s="10"/>
      <c r="B321" s="251"/>
      <c r="C321" s="12" t="s">
        <v>79</v>
      </c>
      <c r="D321" s="13">
        <v>15000</v>
      </c>
      <c r="E321" s="80"/>
      <c r="F321" s="81"/>
      <c r="H321" s="10"/>
      <c r="I321" s="10"/>
      <c r="J321" s="10"/>
      <c r="K321" s="10"/>
    </row>
    <row r="322" spans="1:11" s="166" customFormat="1" ht="12.75">
      <c r="A322" s="10"/>
      <c r="B322" s="251"/>
      <c r="C322" s="12" t="s">
        <v>120</v>
      </c>
      <c r="D322" s="151">
        <v>100000</v>
      </c>
      <c r="E322" s="80"/>
      <c r="F322" s="81"/>
      <c r="H322" s="10"/>
      <c r="I322" s="10"/>
      <c r="J322" s="10"/>
      <c r="K322" s="10"/>
    </row>
    <row r="323" spans="2:6" ht="12.75">
      <c r="B323" s="251"/>
      <c r="C323" s="12" t="s">
        <v>60</v>
      </c>
      <c r="D323" s="13">
        <v>215000</v>
      </c>
      <c r="E323" s="80"/>
      <c r="F323" s="81"/>
    </row>
    <row r="324" spans="2:6" ht="12.75">
      <c r="B324" s="251"/>
      <c r="C324" s="12" t="s">
        <v>67</v>
      </c>
      <c r="D324" s="113">
        <v>100000</v>
      </c>
      <c r="E324" s="80"/>
      <c r="F324" s="81"/>
    </row>
    <row r="325" spans="2:6" ht="12.75">
      <c r="B325" s="251"/>
      <c r="C325" s="12" t="s">
        <v>92</v>
      </c>
      <c r="D325" s="13">
        <v>1000</v>
      </c>
      <c r="E325" s="80"/>
      <c r="F325" s="81"/>
    </row>
    <row r="326" spans="2:6" ht="12.75">
      <c r="B326" s="251"/>
      <c r="C326" s="12" t="s">
        <v>80</v>
      </c>
      <c r="D326" s="13">
        <v>5000</v>
      </c>
      <c r="E326" s="80"/>
      <c r="F326" s="81"/>
    </row>
    <row r="327" spans="2:6" ht="12.75">
      <c r="B327" s="251"/>
      <c r="C327" s="12" t="s">
        <v>134</v>
      </c>
      <c r="D327" s="13">
        <v>5000</v>
      </c>
      <c r="E327" s="80"/>
      <c r="F327" s="81"/>
    </row>
    <row r="328" spans="2:6" ht="12.75">
      <c r="B328" s="251"/>
      <c r="C328" s="12" t="s">
        <v>150</v>
      </c>
      <c r="D328" s="13">
        <v>30000</v>
      </c>
      <c r="E328" s="80"/>
      <c r="F328" s="81"/>
    </row>
    <row r="329" spans="2:6" ht="12.75">
      <c r="B329" s="251"/>
      <c r="C329" s="12" t="s">
        <v>110</v>
      </c>
      <c r="D329" s="13">
        <v>4000</v>
      </c>
      <c r="E329" s="80"/>
      <c r="F329" s="81"/>
    </row>
    <row r="330" spans="2:6" ht="12.75">
      <c r="B330" s="251"/>
      <c r="C330" s="12" t="s">
        <v>81</v>
      </c>
      <c r="D330" s="13">
        <v>2000</v>
      </c>
      <c r="E330" s="80"/>
      <c r="F330" s="81"/>
    </row>
    <row r="331" spans="2:6" ht="26.25">
      <c r="B331" s="251"/>
      <c r="C331" s="12" t="s">
        <v>158</v>
      </c>
      <c r="D331" s="13">
        <v>50000</v>
      </c>
      <c r="E331" s="80"/>
      <c r="F331" s="81"/>
    </row>
    <row r="332" spans="2:6" ht="12.75">
      <c r="B332" s="251"/>
      <c r="C332" s="12" t="s">
        <v>70</v>
      </c>
      <c r="D332" s="13">
        <v>10000</v>
      </c>
      <c r="E332" s="80"/>
      <c r="F332" s="81"/>
    </row>
    <row r="333" spans="2:6" ht="12.75">
      <c r="B333" s="251"/>
      <c r="C333" s="15" t="s">
        <v>99</v>
      </c>
      <c r="D333" s="16">
        <v>5000</v>
      </c>
      <c r="E333" s="15"/>
      <c r="F333" s="17"/>
    </row>
    <row r="334" spans="2:8" ht="12.75">
      <c r="B334" s="251"/>
      <c r="C334" s="15" t="s">
        <v>138</v>
      </c>
      <c r="D334" s="211">
        <v>400000</v>
      </c>
      <c r="E334" s="15"/>
      <c r="F334" s="17"/>
      <c r="H334" s="181"/>
    </row>
    <row r="335" spans="2:6" ht="13.5" thickBot="1">
      <c r="B335" s="253"/>
      <c r="C335" s="29" t="s">
        <v>176</v>
      </c>
      <c r="D335" s="152">
        <v>0</v>
      </c>
      <c r="E335" s="29"/>
      <c r="F335" s="31"/>
    </row>
    <row r="336" spans="2:6" ht="12.75">
      <c r="B336" s="141">
        <v>6310</v>
      </c>
      <c r="C336" s="49" t="s">
        <v>100</v>
      </c>
      <c r="D336" s="153"/>
      <c r="E336" s="49"/>
      <c r="F336" s="51">
        <f>SUM(D337:D338)</f>
        <v>41000</v>
      </c>
    </row>
    <row r="337" spans="2:6" ht="12.75">
      <c r="B337" s="142"/>
      <c r="C337" s="15" t="s">
        <v>101</v>
      </c>
      <c r="D337" s="16">
        <v>1000</v>
      </c>
      <c r="E337" s="15"/>
      <c r="F337" s="17"/>
    </row>
    <row r="338" spans="2:6" ht="13.5" thickBot="1">
      <c r="B338" s="143"/>
      <c r="C338" s="29" t="s">
        <v>89</v>
      </c>
      <c r="D338" s="30">
        <v>40000</v>
      </c>
      <c r="E338" s="29"/>
      <c r="F338" s="31"/>
    </row>
    <row r="339" spans="2:6" ht="12.75">
      <c r="B339" s="141">
        <v>6320</v>
      </c>
      <c r="C339" s="23" t="s">
        <v>102</v>
      </c>
      <c r="D339" s="5"/>
      <c r="E339" s="23"/>
      <c r="F339" s="6">
        <f>SUM(D340)</f>
        <v>80000</v>
      </c>
    </row>
    <row r="340" spans="2:6" ht="13.5" thickBot="1">
      <c r="B340" s="143"/>
      <c r="C340" s="19" t="s">
        <v>89</v>
      </c>
      <c r="D340" s="30">
        <v>80000</v>
      </c>
      <c r="E340" s="29"/>
      <c r="F340" s="31"/>
    </row>
    <row r="341" spans="2:6" ht="12.75">
      <c r="B341" s="141">
        <v>6330</v>
      </c>
      <c r="C341" s="23" t="s">
        <v>122</v>
      </c>
      <c r="D341" s="5"/>
      <c r="E341" s="23"/>
      <c r="F341" s="173">
        <f>SUM(D342)</f>
        <v>10000000</v>
      </c>
    </row>
    <row r="342" spans="2:6" ht="13.5" thickBot="1">
      <c r="B342" s="141"/>
      <c r="C342" s="49" t="s">
        <v>123</v>
      </c>
      <c r="D342" s="172">
        <v>10000000</v>
      </c>
      <c r="E342" s="49"/>
      <c r="F342" s="51"/>
    </row>
    <row r="343" spans="2:6" ht="12.75">
      <c r="B343" s="195">
        <v>6399</v>
      </c>
      <c r="C343" s="23" t="s">
        <v>121</v>
      </c>
      <c r="D343" s="5"/>
      <c r="E343" s="23"/>
      <c r="F343" s="6">
        <f>SUM(D344:D345)</f>
        <v>800000</v>
      </c>
    </row>
    <row r="344" spans="2:6" ht="12.75">
      <c r="B344" s="165"/>
      <c r="C344" s="15" t="s">
        <v>86</v>
      </c>
      <c r="D344" s="16">
        <v>300000</v>
      </c>
      <c r="E344" s="15"/>
      <c r="F344" s="17"/>
    </row>
    <row r="345" spans="2:6" ht="15" customHeight="1" thickBot="1">
      <c r="B345" s="165"/>
      <c r="C345" s="49" t="s">
        <v>156</v>
      </c>
      <c r="D345" s="206">
        <v>500000</v>
      </c>
      <c r="E345" s="49"/>
      <c r="F345" s="51"/>
    </row>
    <row r="346" spans="2:6" ht="15" customHeight="1">
      <c r="B346" s="252">
        <v>6402</v>
      </c>
      <c r="C346" s="23" t="s">
        <v>157</v>
      </c>
      <c r="D346" s="5"/>
      <c r="E346" s="23"/>
      <c r="F346" s="6">
        <f>SUM(D347:D348)</f>
        <v>170000</v>
      </c>
    </row>
    <row r="347" spans="2:6" ht="15" customHeight="1">
      <c r="B347" s="251"/>
      <c r="C347" s="15" t="s">
        <v>199</v>
      </c>
      <c r="D347" s="201">
        <v>40000</v>
      </c>
      <c r="E347" s="15"/>
      <c r="F347" s="17"/>
    </row>
    <row r="348" spans="2:6" ht="15" customHeight="1" thickBot="1">
      <c r="B348" s="253"/>
      <c r="C348" s="19" t="s">
        <v>207</v>
      </c>
      <c r="D348" s="198">
        <v>130000</v>
      </c>
      <c r="E348" s="19"/>
      <c r="F348" s="8"/>
    </row>
    <row r="349" spans="2:6" ht="12.75">
      <c r="B349" s="251">
        <v>6409</v>
      </c>
      <c r="C349" s="12" t="s">
        <v>26</v>
      </c>
      <c r="D349" s="13"/>
      <c r="E349" s="12"/>
      <c r="F349" s="14">
        <f>SUM(D349:D350)</f>
        <v>13000</v>
      </c>
    </row>
    <row r="350" spans="2:9" ht="12.75">
      <c r="B350" s="251"/>
      <c r="C350" s="15" t="s">
        <v>208</v>
      </c>
      <c r="D350" s="134">
        <v>13000</v>
      </c>
      <c r="E350" s="15"/>
      <c r="F350" s="17"/>
      <c r="H350" s="174"/>
      <c r="I350" s="174"/>
    </row>
    <row r="351" spans="2:9" ht="13.5" thickBot="1">
      <c r="B351" s="145">
        <v>8115</v>
      </c>
      <c r="C351" s="29" t="s">
        <v>159</v>
      </c>
      <c r="D351" s="30"/>
      <c r="E351" s="29"/>
      <c r="F351" s="185"/>
      <c r="H351" s="174"/>
      <c r="I351" s="174"/>
    </row>
    <row r="352" spans="2:9" ht="13.5" thickBot="1">
      <c r="B352" s="150"/>
      <c r="C352" s="32" t="s">
        <v>4</v>
      </c>
      <c r="D352" s="33"/>
      <c r="E352" s="46"/>
      <c r="F352" s="34">
        <f>SUM(F86:F351)</f>
        <v>46818039.230000004</v>
      </c>
      <c r="G352" s="220"/>
      <c r="H352" s="174"/>
      <c r="I352" s="175"/>
    </row>
    <row r="353" spans="2:6" ht="12.75">
      <c r="B353" s="125"/>
      <c r="C353" s="1"/>
      <c r="E353" s="1"/>
      <c r="F353" s="2">
        <f>SUM(F352-F341)</f>
        <v>36818039.230000004</v>
      </c>
    </row>
    <row r="354" spans="3:6" ht="13.5" thickBot="1">
      <c r="C354" s="1"/>
      <c r="E354" s="1" t="s">
        <v>221</v>
      </c>
      <c r="F354" s="177">
        <f>SUM(F352-F341-F351)</f>
        <v>36818039.230000004</v>
      </c>
    </row>
    <row r="355" spans="3:6" ht="12.75">
      <c r="C355" s="157" t="s">
        <v>222</v>
      </c>
      <c r="D355" s="158"/>
      <c r="E355" s="156"/>
      <c r="F355" s="114">
        <f>SUM(F352-F341-F351-F357)</f>
        <v>36818039.230000004</v>
      </c>
    </row>
    <row r="356" spans="3:9" ht="12.75">
      <c r="C356" s="159" t="s">
        <v>179</v>
      </c>
      <c r="D356" s="94"/>
      <c r="E356" s="155"/>
      <c r="F356" s="179">
        <f>SUM(F82-F355)</f>
        <v>-13561339.230000004</v>
      </c>
      <c r="I356" s="180"/>
    </row>
    <row r="357" spans="3:11" ht="12.75">
      <c r="C357" s="159" t="s">
        <v>178</v>
      </c>
      <c r="D357" s="94"/>
      <c r="E357" s="155"/>
      <c r="F357" s="67">
        <v>0</v>
      </c>
      <c r="I357" s="182" t="s">
        <v>217</v>
      </c>
      <c r="K357" s="10" t="s">
        <v>204</v>
      </c>
    </row>
    <row r="358" spans="3:9" ht="13.5" thickBot="1">
      <c r="C358" s="160" t="s">
        <v>180</v>
      </c>
      <c r="D358" s="161"/>
      <c r="E358" s="162"/>
      <c r="F358" s="71">
        <f>SUM(-F356+F357)</f>
        <v>13561339.230000004</v>
      </c>
      <c r="I358" s="183">
        <f>SUM(F78+F356)</f>
        <v>7130168.469999995</v>
      </c>
    </row>
  </sheetData>
  <sheetProtection/>
  <mergeCells count="37">
    <mergeCell ref="B44:B45"/>
    <mergeCell ref="B89:B91"/>
    <mergeCell ref="B92:B96"/>
    <mergeCell ref="B97:B98"/>
    <mergeCell ref="B113:B116"/>
    <mergeCell ref="B119:B120"/>
    <mergeCell ref="B121:B124"/>
    <mergeCell ref="B125:B130"/>
    <mergeCell ref="B131:B132"/>
    <mergeCell ref="B133:B134"/>
    <mergeCell ref="B135:B136"/>
    <mergeCell ref="B137:B141"/>
    <mergeCell ref="B142:B144"/>
    <mergeCell ref="B145:B146"/>
    <mergeCell ref="B147:B165"/>
    <mergeCell ref="B166:B174"/>
    <mergeCell ref="B175:B180"/>
    <mergeCell ref="B181:B185"/>
    <mergeCell ref="B186:B187"/>
    <mergeCell ref="B188:B193"/>
    <mergeCell ref="B194:B195"/>
    <mergeCell ref="B196:B205"/>
    <mergeCell ref="B206:B212"/>
    <mergeCell ref="B213:B216"/>
    <mergeCell ref="B217:B221"/>
    <mergeCell ref="B222:B231"/>
    <mergeCell ref="B256:B258"/>
    <mergeCell ref="B259:B261"/>
    <mergeCell ref="B262:B264"/>
    <mergeCell ref="B265:B272"/>
    <mergeCell ref="B349:B350"/>
    <mergeCell ref="B273:B274"/>
    <mergeCell ref="B275:B276"/>
    <mergeCell ref="B277:B289"/>
    <mergeCell ref="B290:B300"/>
    <mergeCell ref="B301:B335"/>
    <mergeCell ref="B346:B348"/>
  </mergeCells>
  <printOptions/>
  <pageMargins left="0.25" right="0.25" top="0.75" bottom="0.75" header="0.3" footer="0.3"/>
  <pageSetup fitToHeight="0" fitToWidth="0" horizontalDpi="600" verticalDpi="600" orientation="portrait" paperSize="9" scale="90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59"/>
  <sheetViews>
    <sheetView tabSelected="1" view="pageLayout" workbookViewId="0" topLeftCell="A57">
      <selection activeCell="I80" sqref="I80"/>
    </sheetView>
  </sheetViews>
  <sheetFormatPr defaultColWidth="9.140625" defaultRowHeight="12.75"/>
  <cols>
    <col min="1" max="1" width="0.42578125" style="10" customWidth="1"/>
    <col min="2" max="2" width="7.57421875" style="10" customWidth="1"/>
    <col min="3" max="3" width="55.00390625" style="10" customWidth="1"/>
    <col min="4" max="4" width="0.2890625" style="3" customWidth="1"/>
    <col min="5" max="5" width="10.7109375" style="10" customWidth="1"/>
    <col min="6" max="6" width="21.421875" style="2" customWidth="1"/>
    <col min="7" max="7" width="15.140625" style="166" customWidth="1"/>
    <col min="8" max="8" width="15.140625" style="10" bestFit="1" customWidth="1"/>
    <col min="9" max="9" width="19.140625" style="10" customWidth="1"/>
    <col min="10" max="10" width="9.140625" style="10" customWidth="1"/>
    <col min="11" max="11" width="14.7109375" style="10" bestFit="1" customWidth="1"/>
    <col min="12" max="16384" width="9.140625" style="10" customWidth="1"/>
  </cols>
  <sheetData>
    <row r="1" spans="3:5" ht="12.75">
      <c r="C1" s="1"/>
      <c r="E1" s="1"/>
    </row>
    <row r="2" spans="3:5" ht="12.75">
      <c r="C2" s="1" t="s">
        <v>211</v>
      </c>
      <c r="E2" s="1"/>
    </row>
    <row r="3" spans="3:5" ht="13.5" customHeight="1">
      <c r="C3" s="11"/>
      <c r="E3" s="11"/>
    </row>
    <row r="4" spans="3:5" ht="23.25" thickBot="1">
      <c r="C4" s="9" t="s">
        <v>0</v>
      </c>
      <c r="E4" s="1"/>
    </row>
    <row r="5" spans="2:7" s="4" customFormat="1" ht="92.25">
      <c r="B5" s="35" t="s">
        <v>43</v>
      </c>
      <c r="C5" s="36" t="s">
        <v>44</v>
      </c>
      <c r="D5" s="37" t="s">
        <v>45</v>
      </c>
      <c r="E5" s="36"/>
      <c r="F5" s="38" t="s">
        <v>46</v>
      </c>
      <c r="G5" s="167"/>
    </row>
    <row r="6" spans="2:6" ht="12.75">
      <c r="B6" s="238">
        <v>1111</v>
      </c>
      <c r="C6" s="184" t="s">
        <v>42</v>
      </c>
      <c r="D6" s="133"/>
      <c r="E6" s="186"/>
      <c r="F6" s="239">
        <v>3200000</v>
      </c>
    </row>
    <row r="7" spans="2:6" ht="12.75">
      <c r="B7" s="238">
        <v>1112</v>
      </c>
      <c r="C7" s="184" t="s">
        <v>41</v>
      </c>
      <c r="D7" s="133"/>
      <c r="E7" s="186"/>
      <c r="F7" s="239">
        <v>200000</v>
      </c>
    </row>
    <row r="8" spans="2:6" ht="12.75">
      <c r="B8" s="238">
        <v>1113</v>
      </c>
      <c r="C8" s="184" t="s">
        <v>39</v>
      </c>
      <c r="D8" s="133"/>
      <c r="E8" s="186"/>
      <c r="F8" s="239">
        <v>500000</v>
      </c>
    </row>
    <row r="9" spans="2:6" ht="12.75">
      <c r="B9" s="238">
        <v>1121</v>
      </c>
      <c r="C9" s="184" t="s">
        <v>40</v>
      </c>
      <c r="D9" s="133"/>
      <c r="E9" s="186"/>
      <c r="F9" s="239">
        <v>4500000</v>
      </c>
    </row>
    <row r="10" spans="2:6" ht="12.75">
      <c r="B10" s="238">
        <v>1122</v>
      </c>
      <c r="C10" s="184" t="s">
        <v>114</v>
      </c>
      <c r="D10" s="133"/>
      <c r="E10" s="186"/>
      <c r="F10" s="239">
        <v>390000</v>
      </c>
    </row>
    <row r="11" spans="2:6" ht="12.75">
      <c r="B11" s="238">
        <v>1211</v>
      </c>
      <c r="C11" s="184" t="s">
        <v>38</v>
      </c>
      <c r="D11" s="133"/>
      <c r="E11" s="184"/>
      <c r="F11" s="239">
        <v>10000000</v>
      </c>
    </row>
    <row r="12" spans="2:6" ht="12.75">
      <c r="B12" s="238">
        <v>1341</v>
      </c>
      <c r="C12" s="184" t="s">
        <v>37</v>
      </c>
      <c r="D12" s="133"/>
      <c r="E12" s="186"/>
      <c r="F12" s="239">
        <v>40000</v>
      </c>
    </row>
    <row r="13" spans="2:6" ht="12.75">
      <c r="B13" s="238">
        <v>1345</v>
      </c>
      <c r="C13" s="208" t="s">
        <v>200</v>
      </c>
      <c r="D13" s="133"/>
      <c r="E13" s="186"/>
      <c r="F13" s="239">
        <v>700000</v>
      </c>
    </row>
    <row r="14" spans="2:6" ht="12.75">
      <c r="B14" s="238">
        <v>1361</v>
      </c>
      <c r="C14" s="184" t="s">
        <v>36</v>
      </c>
      <c r="D14" s="133"/>
      <c r="E14" s="184"/>
      <c r="F14" s="239">
        <v>10000</v>
      </c>
    </row>
    <row r="15" spans="2:6" ht="12.75">
      <c r="B15" s="238">
        <v>1381</v>
      </c>
      <c r="C15" s="184" t="s">
        <v>139</v>
      </c>
      <c r="D15" s="133"/>
      <c r="E15" s="184"/>
      <c r="F15" s="239">
        <v>100000</v>
      </c>
    </row>
    <row r="16" spans="2:6" ht="12.75">
      <c r="B16" s="238">
        <v>1511</v>
      </c>
      <c r="C16" s="184" t="s">
        <v>35</v>
      </c>
      <c r="D16" s="133"/>
      <c r="E16" s="186"/>
      <c r="F16" s="239">
        <v>700000</v>
      </c>
    </row>
    <row r="17" spans="2:6" ht="12.75">
      <c r="B17" s="238">
        <v>2412</v>
      </c>
      <c r="C17" s="184" t="s">
        <v>181</v>
      </c>
      <c r="D17" s="133"/>
      <c r="E17" s="186"/>
      <c r="F17" s="240">
        <v>130000</v>
      </c>
    </row>
    <row r="18" spans="2:11" ht="12.75">
      <c r="B18" s="238">
        <v>4112</v>
      </c>
      <c r="C18" s="208" t="s">
        <v>34</v>
      </c>
      <c r="D18" s="133"/>
      <c r="E18" s="184"/>
      <c r="F18" s="240">
        <v>309200</v>
      </c>
      <c r="I18" s="2"/>
      <c r="K18" s="171"/>
    </row>
    <row r="19" spans="2:6" ht="13.5" customHeight="1">
      <c r="B19" s="238">
        <v>1012</v>
      </c>
      <c r="C19" s="15" t="s">
        <v>107</v>
      </c>
      <c r="D19" s="16"/>
      <c r="E19" s="15"/>
      <c r="F19" s="226">
        <f>SUM(D20)</f>
        <v>30000</v>
      </c>
    </row>
    <row r="20" spans="2:6" ht="12.75" customHeight="1" hidden="1">
      <c r="B20" s="238"/>
      <c r="C20" s="15" t="s">
        <v>111</v>
      </c>
      <c r="D20" s="16">
        <v>30000</v>
      </c>
      <c r="E20" s="15"/>
      <c r="F20" s="226"/>
    </row>
    <row r="21" spans="2:6" ht="12.75">
      <c r="B21" s="238">
        <v>1014</v>
      </c>
      <c r="C21" s="15" t="s">
        <v>140</v>
      </c>
      <c r="D21" s="16"/>
      <c r="E21" s="15"/>
      <c r="F21" s="226">
        <f>SUM(D22)</f>
        <v>500</v>
      </c>
    </row>
    <row r="22" spans="2:6" ht="12.75" customHeight="1" hidden="1">
      <c r="B22" s="238"/>
      <c r="C22" s="15" t="s">
        <v>141</v>
      </c>
      <c r="D22" s="16">
        <v>500</v>
      </c>
      <c r="E22" s="15"/>
      <c r="F22" s="226"/>
    </row>
    <row r="23" spans="2:6" ht="12.75">
      <c r="B23" s="238">
        <v>1032</v>
      </c>
      <c r="C23" s="15" t="s">
        <v>51</v>
      </c>
      <c r="D23" s="16"/>
      <c r="E23" s="63"/>
      <c r="F23" s="226">
        <f>SUM(D24)</f>
        <v>100000</v>
      </c>
    </row>
    <row r="24" spans="2:6" ht="12.75" customHeight="1" hidden="1">
      <c r="B24" s="238"/>
      <c r="C24" s="15" t="s">
        <v>48</v>
      </c>
      <c r="D24" s="16">
        <v>100000</v>
      </c>
      <c r="E24" s="63"/>
      <c r="F24" s="226"/>
    </row>
    <row r="25" spans="2:6" ht="12.75">
      <c r="B25" s="238">
        <v>2141</v>
      </c>
      <c r="C25" s="15" t="s">
        <v>104</v>
      </c>
      <c r="D25" s="16"/>
      <c r="E25" s="63"/>
      <c r="F25" s="226">
        <v>56000</v>
      </c>
    </row>
    <row r="26" spans="2:6" ht="12.75" customHeight="1" hidden="1">
      <c r="B26" s="238"/>
      <c r="C26" s="15" t="s">
        <v>50</v>
      </c>
      <c r="D26" s="16">
        <v>2000</v>
      </c>
      <c r="E26" s="63"/>
      <c r="F26" s="226"/>
    </row>
    <row r="27" spans="2:6" ht="12.75" customHeight="1" hidden="1">
      <c r="B27" s="238"/>
      <c r="C27" s="15" t="s">
        <v>49</v>
      </c>
      <c r="D27" s="16">
        <v>540000</v>
      </c>
      <c r="E27" s="63"/>
      <c r="F27" s="226"/>
    </row>
    <row r="28" spans="2:6" ht="12.75">
      <c r="B28" s="238">
        <v>2310</v>
      </c>
      <c r="C28" s="15" t="s">
        <v>33</v>
      </c>
      <c r="D28" s="16"/>
      <c r="E28" s="63"/>
      <c r="F28" s="226">
        <f>SUM(D29:D31)</f>
        <v>13000</v>
      </c>
    </row>
    <row r="29" spans="2:6" ht="12.75" customHeight="1" hidden="1">
      <c r="B29" s="238"/>
      <c r="C29" s="15" t="s">
        <v>48</v>
      </c>
      <c r="D29" s="16">
        <v>1000</v>
      </c>
      <c r="E29" s="63"/>
      <c r="F29" s="226"/>
    </row>
    <row r="30" spans="2:6" ht="12.75" customHeight="1" hidden="1">
      <c r="B30" s="238"/>
      <c r="C30" s="15" t="s">
        <v>49</v>
      </c>
      <c r="D30" s="16"/>
      <c r="E30" s="63"/>
      <c r="F30" s="226"/>
    </row>
    <row r="31" spans="2:6" ht="12.75" customHeight="1" hidden="1">
      <c r="B31" s="238"/>
      <c r="C31" s="241" t="s">
        <v>160</v>
      </c>
      <c r="D31" s="16">
        <v>12000</v>
      </c>
      <c r="E31" s="63"/>
      <c r="F31" s="226"/>
    </row>
    <row r="32" spans="2:6" ht="12.75">
      <c r="B32" s="238">
        <v>2321</v>
      </c>
      <c r="C32" s="15" t="s">
        <v>6</v>
      </c>
      <c r="D32" s="16"/>
      <c r="E32" s="63"/>
      <c r="F32" s="226">
        <f>SUM(D33)</f>
        <v>34000</v>
      </c>
    </row>
    <row r="33" spans="2:6" ht="12.75" customHeight="1" hidden="1">
      <c r="B33" s="238"/>
      <c r="C33" s="15" t="s">
        <v>49</v>
      </c>
      <c r="D33" s="16">
        <v>34000</v>
      </c>
      <c r="E33" s="63"/>
      <c r="F33" s="226"/>
    </row>
    <row r="34" spans="2:6" ht="13.5" customHeight="1">
      <c r="B34" s="238">
        <v>2412</v>
      </c>
      <c r="C34" s="15" t="s">
        <v>52</v>
      </c>
      <c r="D34" s="16"/>
      <c r="E34" s="15"/>
      <c r="F34" s="226">
        <f>SUM(D35)</f>
        <v>30000</v>
      </c>
    </row>
    <row r="35" spans="2:6" ht="13.5" customHeight="1" hidden="1" thickBot="1">
      <c r="B35" s="238"/>
      <c r="C35" s="15" t="s">
        <v>53</v>
      </c>
      <c r="D35" s="16">
        <v>30000</v>
      </c>
      <c r="E35" s="15"/>
      <c r="F35" s="226"/>
    </row>
    <row r="36" spans="1:6" ht="12.75">
      <c r="A36" s="52"/>
      <c r="B36" s="238">
        <v>3399</v>
      </c>
      <c r="C36" s="15" t="s">
        <v>117</v>
      </c>
      <c r="D36" s="16"/>
      <c r="E36" s="15"/>
      <c r="F36" s="226">
        <f>SUM(D37:D38)</f>
        <v>1000</v>
      </c>
    </row>
    <row r="37" spans="1:6" ht="12.75" customHeight="1" hidden="1">
      <c r="A37" s="52"/>
      <c r="B37" s="238"/>
      <c r="C37" s="15" t="s">
        <v>48</v>
      </c>
      <c r="D37" s="16">
        <v>0</v>
      </c>
      <c r="E37" s="15"/>
      <c r="F37" s="226"/>
    </row>
    <row r="38" spans="1:6" ht="12.75" customHeight="1" hidden="1">
      <c r="A38" s="52"/>
      <c r="B38" s="238"/>
      <c r="C38" s="15" t="s">
        <v>54</v>
      </c>
      <c r="D38" s="16">
        <v>1000</v>
      </c>
      <c r="E38" s="15"/>
      <c r="F38" s="226"/>
    </row>
    <row r="39" spans="2:6" ht="12.75">
      <c r="B39" s="238">
        <v>3412</v>
      </c>
      <c r="C39" s="15" t="s">
        <v>17</v>
      </c>
      <c r="D39" s="16"/>
      <c r="E39" s="15"/>
      <c r="F39" s="226">
        <f>SUM(D40:D41)</f>
        <v>55000</v>
      </c>
    </row>
    <row r="40" spans="2:6" ht="12.75" customHeight="1" hidden="1">
      <c r="B40" s="238"/>
      <c r="C40" s="15" t="s">
        <v>48</v>
      </c>
      <c r="D40" s="16">
        <v>50000</v>
      </c>
      <c r="E40" s="15"/>
      <c r="F40" s="226"/>
    </row>
    <row r="41" spans="2:10" ht="12.75" customHeight="1" hidden="1">
      <c r="B41" s="238"/>
      <c r="C41" s="15" t="s">
        <v>141</v>
      </c>
      <c r="D41" s="16">
        <v>5000</v>
      </c>
      <c r="E41" s="15"/>
      <c r="F41" s="226"/>
      <c r="J41" s="89"/>
    </row>
    <row r="42" spans="2:10" ht="12.75">
      <c r="B42" s="238">
        <v>3511</v>
      </c>
      <c r="C42" s="15" t="s">
        <v>142</v>
      </c>
      <c r="D42" s="16"/>
      <c r="E42" s="15"/>
      <c r="F42" s="226">
        <f>SUM(D43)</f>
        <v>0</v>
      </c>
      <c r="J42" s="52"/>
    </row>
    <row r="43" spans="2:10" ht="12.75" customHeight="1" hidden="1">
      <c r="B43" s="238"/>
      <c r="C43" s="15" t="s">
        <v>54</v>
      </c>
      <c r="D43" s="16">
        <v>0</v>
      </c>
      <c r="E43" s="15"/>
      <c r="F43" s="226"/>
      <c r="J43" s="52"/>
    </row>
    <row r="44" spans="2:6" ht="12.75">
      <c r="B44" s="238">
        <v>3612</v>
      </c>
      <c r="C44" s="15" t="s">
        <v>5</v>
      </c>
      <c r="D44" s="16"/>
      <c r="E44" s="15"/>
      <c r="F44" s="226">
        <f>SUM(D45:D47)</f>
        <v>1200000</v>
      </c>
    </row>
    <row r="45" spans="2:6" ht="12.75" customHeight="1" hidden="1">
      <c r="B45" s="238"/>
      <c r="C45" s="15" t="s">
        <v>48</v>
      </c>
      <c r="D45" s="16">
        <v>200000</v>
      </c>
      <c r="E45" s="15"/>
      <c r="F45" s="226"/>
    </row>
    <row r="46" spans="2:6" ht="12.75" customHeight="1" hidden="1">
      <c r="B46" s="238"/>
      <c r="C46" s="15" t="s">
        <v>49</v>
      </c>
      <c r="D46" s="16">
        <v>1000000</v>
      </c>
      <c r="E46" s="15"/>
      <c r="F46" s="226"/>
    </row>
    <row r="47" spans="2:6" ht="12.75" customHeight="1" hidden="1">
      <c r="B47" s="238"/>
      <c r="C47" s="15" t="s">
        <v>54</v>
      </c>
      <c r="D47" s="16">
        <v>0</v>
      </c>
      <c r="E47" s="15"/>
      <c r="F47" s="226"/>
    </row>
    <row r="48" spans="2:6" ht="15" customHeight="1">
      <c r="B48" s="238">
        <v>3613</v>
      </c>
      <c r="C48" s="15" t="s">
        <v>19</v>
      </c>
      <c r="D48" s="16"/>
      <c r="E48" s="15"/>
      <c r="F48" s="226">
        <f>SUM(D49:D52)</f>
        <v>157000</v>
      </c>
    </row>
    <row r="49" spans="2:6" ht="12.75" customHeight="1" hidden="1">
      <c r="B49" s="238"/>
      <c r="C49" s="15" t="s">
        <v>48</v>
      </c>
      <c r="D49" s="16">
        <v>2000</v>
      </c>
      <c r="E49" s="15"/>
      <c r="F49" s="226"/>
    </row>
    <row r="50" spans="2:6" ht="12.75" customHeight="1" hidden="1">
      <c r="B50" s="238"/>
      <c r="C50" s="15" t="s">
        <v>49</v>
      </c>
      <c r="D50" s="134">
        <v>150000</v>
      </c>
      <c r="E50" s="15"/>
      <c r="F50" s="226"/>
    </row>
    <row r="51" spans="2:6" ht="12.75" customHeight="1" hidden="1">
      <c r="B51" s="238"/>
      <c r="C51" s="15" t="s">
        <v>55</v>
      </c>
      <c r="D51" s="16">
        <v>5000</v>
      </c>
      <c r="E51" s="15"/>
      <c r="F51" s="226"/>
    </row>
    <row r="52" spans="2:6" ht="12.75" customHeight="1" hidden="1">
      <c r="B52" s="238"/>
      <c r="C52" s="15" t="s">
        <v>54</v>
      </c>
      <c r="D52" s="16">
        <v>0</v>
      </c>
      <c r="E52" s="15"/>
      <c r="F52" s="226"/>
    </row>
    <row r="53" spans="2:6" ht="12.75">
      <c r="B53" s="238">
        <v>3631</v>
      </c>
      <c r="C53" s="15" t="s">
        <v>20</v>
      </c>
      <c r="D53" s="16"/>
      <c r="E53" s="15"/>
      <c r="F53" s="226">
        <v>0</v>
      </c>
    </row>
    <row r="54" spans="1:11" s="166" customFormat="1" ht="12.75">
      <c r="A54" s="10"/>
      <c r="B54" s="238">
        <v>3632</v>
      </c>
      <c r="C54" s="15" t="s">
        <v>32</v>
      </c>
      <c r="D54" s="16"/>
      <c r="E54" s="63"/>
      <c r="F54" s="226">
        <v>3000</v>
      </c>
      <c r="H54" s="10"/>
      <c r="I54" s="10"/>
      <c r="J54" s="10"/>
      <c r="K54" s="10"/>
    </row>
    <row r="55" spans="1:11" s="166" customFormat="1" ht="13.5" customHeight="1">
      <c r="A55" s="10"/>
      <c r="B55" s="238">
        <v>3639</v>
      </c>
      <c r="C55" s="15" t="s">
        <v>56</v>
      </c>
      <c r="D55" s="16"/>
      <c r="E55" s="63"/>
      <c r="F55" s="226">
        <f>SUM(D56)</f>
        <v>2000</v>
      </c>
      <c r="H55" s="10"/>
      <c r="I55" s="10"/>
      <c r="J55" s="10"/>
      <c r="K55" s="10"/>
    </row>
    <row r="56" spans="1:11" s="166" customFormat="1" ht="15.75" customHeight="1" hidden="1" thickBot="1">
      <c r="A56" s="10"/>
      <c r="B56" s="238"/>
      <c r="C56" s="15" t="s">
        <v>152</v>
      </c>
      <c r="D56" s="16">
        <v>2000</v>
      </c>
      <c r="E56" s="63"/>
      <c r="F56" s="226"/>
      <c r="H56" s="10"/>
      <c r="I56" s="10"/>
      <c r="J56" s="10"/>
      <c r="K56" s="10"/>
    </row>
    <row r="57" spans="1:11" s="166" customFormat="1" ht="12.75">
      <c r="A57" s="10"/>
      <c r="B57" s="238">
        <v>3722</v>
      </c>
      <c r="C57" s="15" t="s">
        <v>31</v>
      </c>
      <c r="D57" s="16"/>
      <c r="E57" s="63"/>
      <c r="F57" s="226">
        <v>20000</v>
      </c>
      <c r="H57" s="10"/>
      <c r="I57" s="10"/>
      <c r="J57" s="10"/>
      <c r="K57" s="10"/>
    </row>
    <row r="58" spans="1:11" s="166" customFormat="1" ht="12.75" customHeight="1" hidden="1">
      <c r="A58" s="10"/>
      <c r="B58" s="238"/>
      <c r="C58" s="15" t="s">
        <v>48</v>
      </c>
      <c r="D58" s="134">
        <v>70000</v>
      </c>
      <c r="E58" s="63"/>
      <c r="F58" s="226"/>
      <c r="H58" s="10"/>
      <c r="I58" s="10"/>
      <c r="J58" s="10"/>
      <c r="K58" s="10"/>
    </row>
    <row r="59" spans="1:11" s="166" customFormat="1" ht="12.75" customHeight="1" hidden="1">
      <c r="A59" s="10"/>
      <c r="B59" s="238"/>
      <c r="C59" s="15" t="s">
        <v>50</v>
      </c>
      <c r="D59" s="16">
        <v>15000</v>
      </c>
      <c r="E59" s="63"/>
      <c r="F59" s="227"/>
      <c r="H59" s="10"/>
      <c r="I59" s="10"/>
      <c r="J59" s="10"/>
      <c r="K59" s="10"/>
    </row>
    <row r="60" spans="1:11" s="166" customFormat="1" ht="12.75">
      <c r="A60" s="10"/>
      <c r="B60" s="238">
        <v>3725</v>
      </c>
      <c r="C60" s="15" t="s">
        <v>30</v>
      </c>
      <c r="D60" s="16"/>
      <c r="E60" s="63"/>
      <c r="F60" s="226">
        <f>SUM(D61:D61)</f>
        <v>200000</v>
      </c>
      <c r="H60" s="10"/>
      <c r="I60" s="10"/>
      <c r="J60" s="10"/>
      <c r="K60" s="10"/>
    </row>
    <row r="61" spans="1:11" s="166" customFormat="1" ht="12.75" customHeight="1" hidden="1">
      <c r="A61" s="10"/>
      <c r="B61" s="238"/>
      <c r="C61" s="15" t="s">
        <v>54</v>
      </c>
      <c r="D61" s="16">
        <v>200000</v>
      </c>
      <c r="E61" s="63"/>
      <c r="F61" s="226"/>
      <c r="H61" s="10"/>
      <c r="I61" s="10"/>
      <c r="J61" s="10"/>
      <c r="K61" s="10"/>
    </row>
    <row r="62" spans="1:11" s="166" customFormat="1" ht="12.75">
      <c r="A62" s="10"/>
      <c r="B62" s="238">
        <v>4359</v>
      </c>
      <c r="C62" s="15" t="s">
        <v>29</v>
      </c>
      <c r="D62" s="16"/>
      <c r="E62" s="63"/>
      <c r="F62" s="226">
        <f>SUM(D63:D64)</f>
        <v>12000</v>
      </c>
      <c r="H62" s="10"/>
      <c r="I62" s="10"/>
      <c r="J62" s="10"/>
      <c r="K62" s="10"/>
    </row>
    <row r="63" spans="2:6" ht="12.75" customHeight="1" hidden="1">
      <c r="B63" s="238"/>
      <c r="C63" s="15" t="s">
        <v>54</v>
      </c>
      <c r="D63" s="16">
        <v>2000</v>
      </c>
      <c r="E63" s="63"/>
      <c r="F63" s="226"/>
    </row>
    <row r="64" spans="2:6" ht="12.75" customHeight="1" hidden="1">
      <c r="B64" s="238"/>
      <c r="C64" s="15" t="s">
        <v>48</v>
      </c>
      <c r="D64" s="16">
        <v>10000</v>
      </c>
      <c r="E64" s="63"/>
      <c r="F64" s="227"/>
    </row>
    <row r="65" spans="2:6" ht="12.75">
      <c r="B65" s="238">
        <v>5512</v>
      </c>
      <c r="C65" s="15" t="s">
        <v>143</v>
      </c>
      <c r="D65" s="16"/>
      <c r="E65" s="63"/>
      <c r="F65" s="226">
        <f>SUM(D66)</f>
        <v>0</v>
      </c>
    </row>
    <row r="66" spans="2:6" ht="12.75" customHeight="1" hidden="1">
      <c r="B66" s="238"/>
      <c r="C66" s="15" t="s">
        <v>54</v>
      </c>
      <c r="D66" s="16"/>
      <c r="E66" s="63"/>
      <c r="F66" s="227"/>
    </row>
    <row r="67" spans="2:6" ht="12.75">
      <c r="B67" s="238">
        <v>6171</v>
      </c>
      <c r="C67" s="15" t="s">
        <v>28</v>
      </c>
      <c r="D67" s="16"/>
      <c r="E67" s="15"/>
      <c r="F67" s="226">
        <f>SUM(D68:D69)</f>
        <v>3000</v>
      </c>
    </row>
    <row r="68" spans="2:6" ht="12.75" customHeight="1" hidden="1">
      <c r="B68" s="238"/>
      <c r="C68" s="15" t="s">
        <v>48</v>
      </c>
      <c r="D68" s="16">
        <v>2000</v>
      </c>
      <c r="E68" s="15"/>
      <c r="F68" s="226"/>
    </row>
    <row r="69" spans="2:6" ht="12.75" customHeight="1" hidden="1">
      <c r="B69" s="238"/>
      <c r="C69" s="15" t="s">
        <v>54</v>
      </c>
      <c r="D69" s="16">
        <v>1000</v>
      </c>
      <c r="E69" s="15"/>
      <c r="F69" s="226"/>
    </row>
    <row r="70" spans="2:6" ht="12.75">
      <c r="B70" s="238">
        <v>6310</v>
      </c>
      <c r="C70" s="15" t="s">
        <v>57</v>
      </c>
      <c r="D70" s="16"/>
      <c r="E70" s="15"/>
      <c r="F70" s="226">
        <v>500000</v>
      </c>
    </row>
    <row r="71" spans="2:6" ht="12.75" customHeight="1" hidden="1">
      <c r="B71" s="238"/>
      <c r="C71" s="15" t="s">
        <v>58</v>
      </c>
      <c r="D71" s="16">
        <v>10000</v>
      </c>
      <c r="E71" s="15"/>
      <c r="F71" s="226"/>
    </row>
    <row r="72" spans="2:6" ht="12.75" customHeight="1" hidden="1">
      <c r="B72" s="238"/>
      <c r="C72" s="15"/>
      <c r="D72" s="16"/>
      <c r="E72" s="242"/>
      <c r="F72" s="226"/>
    </row>
    <row r="73" spans="2:6" ht="12.75">
      <c r="B73" s="238">
        <v>6330</v>
      </c>
      <c r="C73" s="15" t="s">
        <v>124</v>
      </c>
      <c r="D73" s="16"/>
      <c r="E73" s="63"/>
      <c r="F73" s="237">
        <f>SUM(D74)</f>
        <v>10000000</v>
      </c>
    </row>
    <row r="74" spans="2:6" ht="12.75" customHeight="1" hidden="1">
      <c r="B74" s="238"/>
      <c r="C74" s="15" t="s">
        <v>125</v>
      </c>
      <c r="D74" s="243">
        <v>10000000</v>
      </c>
      <c r="E74" s="63"/>
      <c r="F74" s="226"/>
    </row>
    <row r="75" spans="2:6" ht="12.75">
      <c r="B75" s="238">
        <v>8117</v>
      </c>
      <c r="C75" s="244" t="s">
        <v>213</v>
      </c>
      <c r="D75" s="243"/>
      <c r="E75" s="63"/>
      <c r="F75" s="245">
        <v>21386214.58</v>
      </c>
    </row>
    <row r="76" spans="2:9" ht="12.75">
      <c r="B76" s="238">
        <v>8115</v>
      </c>
      <c r="C76" s="15" t="s">
        <v>212</v>
      </c>
      <c r="D76" s="16"/>
      <c r="E76" s="63"/>
      <c r="F76" s="234">
        <v>20691507.7</v>
      </c>
      <c r="G76" s="166" t="s">
        <v>188</v>
      </c>
      <c r="H76" s="2">
        <f>SUM(F75:F76)</f>
        <v>42077722.28</v>
      </c>
      <c r="I76" s="2"/>
    </row>
    <row r="77" spans="2:9" ht="12.75">
      <c r="B77" s="246"/>
      <c r="C77" s="247" t="s">
        <v>3</v>
      </c>
      <c r="D77" s="248"/>
      <c r="E77" s="249"/>
      <c r="F77" s="250">
        <f>SUM(F6:F76)</f>
        <v>75273422.28</v>
      </c>
      <c r="I77" s="2"/>
    </row>
    <row r="78" spans="3:9" ht="13.5" thickBot="1">
      <c r="C78" s="11" t="s">
        <v>1</v>
      </c>
      <c r="E78" s="11"/>
      <c r="F78" s="2">
        <f>SUM(F77-F73)</f>
        <v>65273422.28</v>
      </c>
      <c r="I78" s="119"/>
    </row>
    <row r="79" spans="3:6" ht="13.5" thickBot="1">
      <c r="C79" s="135" t="s">
        <v>223</v>
      </c>
      <c r="D79" s="136"/>
      <c r="E79" s="137"/>
      <c r="F79" s="170">
        <f>SUM(F77-F76-F75)</f>
        <v>33195700</v>
      </c>
    </row>
    <row r="80" spans="3:6" ht="27">
      <c r="C80" s="163"/>
      <c r="D80" s="154"/>
      <c r="E80" s="163" t="s">
        <v>224</v>
      </c>
      <c r="F80" s="178">
        <f>SUM(F79-F73)</f>
        <v>23195700</v>
      </c>
    </row>
    <row r="81" spans="3:6" ht="12.75">
      <c r="C81" s="163"/>
      <c r="D81" s="154"/>
      <c r="E81" s="163"/>
      <c r="F81" s="164"/>
    </row>
    <row r="82" spans="3:5" ht="21" customHeight="1" thickBot="1">
      <c r="C82" s="9" t="s">
        <v>2</v>
      </c>
      <c r="E82" s="1"/>
    </row>
    <row r="83" spans="2:7" s="4" customFormat="1" ht="56.25" customHeight="1">
      <c r="B83" s="35" t="s">
        <v>43</v>
      </c>
      <c r="C83" s="36" t="s">
        <v>44</v>
      </c>
      <c r="D83" s="37" t="s">
        <v>45</v>
      </c>
      <c r="E83" s="36"/>
      <c r="F83" s="38" t="s">
        <v>46</v>
      </c>
      <c r="G83" s="167"/>
    </row>
    <row r="84" spans="2:7" s="4" customFormat="1" ht="12.75">
      <c r="B84" s="223">
        <v>1014</v>
      </c>
      <c r="C84" s="104" t="s">
        <v>115</v>
      </c>
      <c r="D84" s="224"/>
      <c r="E84" s="106"/>
      <c r="F84" s="105">
        <f>SUM(D85:D86)</f>
        <v>8000</v>
      </c>
      <c r="G84" s="167"/>
    </row>
    <row r="85" spans="2:7" s="4" customFormat="1" ht="12.75" hidden="1">
      <c r="B85" s="223"/>
      <c r="C85" s="104" t="s">
        <v>60</v>
      </c>
      <c r="D85" s="105">
        <v>5000</v>
      </c>
      <c r="E85" s="106"/>
      <c r="F85" s="224"/>
      <c r="G85" s="167"/>
    </row>
    <row r="86" spans="2:7" s="4" customFormat="1" ht="12.75" hidden="1">
      <c r="B86" s="225"/>
      <c r="C86" s="104" t="s">
        <v>70</v>
      </c>
      <c r="D86" s="105">
        <v>3000</v>
      </c>
      <c r="E86" s="106"/>
      <c r="F86" s="224"/>
      <c r="G86" s="167"/>
    </row>
    <row r="87" spans="2:7" ht="12.75">
      <c r="B87" s="223">
        <v>1032</v>
      </c>
      <c r="C87" s="15" t="s">
        <v>161</v>
      </c>
      <c r="D87" s="16"/>
      <c r="E87" s="63"/>
      <c r="F87" s="226">
        <v>354362.64</v>
      </c>
      <c r="G87" s="167"/>
    </row>
    <row r="88" spans="2:6" ht="12.75" customHeight="1" hidden="1">
      <c r="B88" s="223"/>
      <c r="C88" s="15" t="s">
        <v>60</v>
      </c>
      <c r="D88" s="16">
        <v>50000</v>
      </c>
      <c r="E88" s="15"/>
      <c r="F88" s="227"/>
    </row>
    <row r="89" spans="2:6" ht="12.75" customHeight="1" hidden="1">
      <c r="B89" s="223"/>
      <c r="C89" s="15" t="s">
        <v>61</v>
      </c>
      <c r="D89" s="134">
        <v>106590.23</v>
      </c>
      <c r="E89" s="15"/>
      <c r="F89" s="227"/>
    </row>
    <row r="90" spans="2:7" ht="12.75">
      <c r="B90" s="223">
        <v>2141</v>
      </c>
      <c r="C90" s="15" t="s">
        <v>59</v>
      </c>
      <c r="D90" s="16"/>
      <c r="E90" s="15"/>
      <c r="F90" s="226">
        <f>SUM(D91:D94)</f>
        <v>140000</v>
      </c>
      <c r="G90" s="167"/>
    </row>
    <row r="91" spans="2:6" ht="12.75" customHeight="1" hidden="1">
      <c r="B91" s="223"/>
      <c r="C91" s="15" t="s">
        <v>136</v>
      </c>
      <c r="D91" s="16">
        <v>10000</v>
      </c>
      <c r="E91" s="15"/>
      <c r="F91" s="227"/>
    </row>
    <row r="92" spans="2:6" ht="12.75" customHeight="1" hidden="1">
      <c r="B92" s="223"/>
      <c r="C92" s="15" t="s">
        <v>62</v>
      </c>
      <c r="D92" s="16">
        <v>54000</v>
      </c>
      <c r="E92" s="15"/>
      <c r="F92" s="227"/>
    </row>
    <row r="93" spans="2:6" ht="12.75" customHeight="1" hidden="1">
      <c r="B93" s="223"/>
      <c r="C93" s="228" t="s">
        <v>183</v>
      </c>
      <c r="D93" s="16">
        <v>60000</v>
      </c>
      <c r="E93" s="15"/>
      <c r="F93" s="227"/>
    </row>
    <row r="94" spans="2:6" ht="12.75" customHeight="1" hidden="1">
      <c r="B94" s="223"/>
      <c r="C94" s="15" t="s">
        <v>134</v>
      </c>
      <c r="D94" s="16">
        <v>16000</v>
      </c>
      <c r="E94" s="15"/>
      <c r="F94" s="227"/>
    </row>
    <row r="95" spans="2:7" ht="12.75">
      <c r="B95" s="223">
        <v>2144</v>
      </c>
      <c r="C95" s="15" t="s">
        <v>162</v>
      </c>
      <c r="D95" s="16"/>
      <c r="E95" s="15"/>
      <c r="F95" s="226">
        <f>SUM(D96)</f>
        <v>40000</v>
      </c>
      <c r="G95" s="167"/>
    </row>
    <row r="96" spans="1:11" s="166" customFormat="1" ht="15" customHeight="1" hidden="1" thickBot="1">
      <c r="A96" s="10"/>
      <c r="B96" s="223"/>
      <c r="C96" s="15" t="s">
        <v>163</v>
      </c>
      <c r="D96" s="16">
        <v>40000</v>
      </c>
      <c r="E96" s="15"/>
      <c r="F96" s="227"/>
      <c r="H96" s="10"/>
      <c r="I96" s="10"/>
      <c r="J96" s="10"/>
      <c r="K96" s="10"/>
    </row>
    <row r="97" spans="1:11" s="166" customFormat="1" ht="12.75">
      <c r="A97" s="10"/>
      <c r="B97" s="223">
        <v>2212</v>
      </c>
      <c r="C97" s="15" t="s">
        <v>64</v>
      </c>
      <c r="D97" s="16"/>
      <c r="E97" s="15"/>
      <c r="F97" s="226">
        <f>SUM(D98:D105)</f>
        <v>7855000</v>
      </c>
      <c r="G97" s="167"/>
      <c r="H97" s="10"/>
      <c r="I97" s="10"/>
      <c r="J97" s="10"/>
      <c r="K97" s="10"/>
    </row>
    <row r="98" spans="1:11" s="166" customFormat="1" ht="12.75" customHeight="1" hidden="1">
      <c r="A98" s="10"/>
      <c r="B98" s="223"/>
      <c r="C98" s="79" t="s">
        <v>65</v>
      </c>
      <c r="D98" s="84">
        <v>50000</v>
      </c>
      <c r="E98" s="15"/>
      <c r="F98" s="227"/>
      <c r="H98" s="10"/>
      <c r="I98" s="10"/>
      <c r="J98" s="10"/>
      <c r="K98" s="10"/>
    </row>
    <row r="99" spans="1:11" s="166" customFormat="1" ht="12.75" customHeight="1" hidden="1">
      <c r="A99" s="10"/>
      <c r="B99" s="223"/>
      <c r="C99" s="15" t="s">
        <v>66</v>
      </c>
      <c r="D99" s="16">
        <v>5000</v>
      </c>
      <c r="E99" s="15"/>
      <c r="F99" s="227"/>
      <c r="H99" s="10"/>
      <c r="I99" s="10"/>
      <c r="J99" s="10"/>
      <c r="K99" s="10"/>
    </row>
    <row r="100" spans="1:11" s="166" customFormat="1" ht="12.75" customHeight="1" hidden="1">
      <c r="A100" s="10"/>
      <c r="B100" s="223"/>
      <c r="C100" s="15" t="s">
        <v>60</v>
      </c>
      <c r="D100" s="16">
        <v>100000</v>
      </c>
      <c r="E100" s="15"/>
      <c r="F100" s="227"/>
      <c r="H100" s="10"/>
      <c r="I100" s="10"/>
      <c r="J100" s="10"/>
      <c r="K100" s="10"/>
    </row>
    <row r="101" spans="1:11" s="166" customFormat="1" ht="12.75" customHeight="1" hidden="1">
      <c r="A101" s="10"/>
      <c r="B101" s="223"/>
      <c r="C101" s="15" t="s">
        <v>67</v>
      </c>
      <c r="D101" s="201">
        <v>2500000</v>
      </c>
      <c r="E101" s="15"/>
      <c r="F101" s="227"/>
      <c r="H101" s="10"/>
      <c r="I101" s="10"/>
      <c r="J101" s="10"/>
      <c r="K101" s="10"/>
    </row>
    <row r="102" spans="1:11" s="166" customFormat="1" ht="12.75" customHeight="1" hidden="1">
      <c r="A102" s="10"/>
      <c r="B102" s="223"/>
      <c r="C102" s="15" t="s">
        <v>68</v>
      </c>
      <c r="D102" s="16"/>
      <c r="E102" s="15"/>
      <c r="F102" s="227"/>
      <c r="H102" s="10"/>
      <c r="I102" s="10"/>
      <c r="J102" s="10"/>
      <c r="K102" s="10"/>
    </row>
    <row r="103" spans="1:11" s="166" customFormat="1" ht="12.75" customHeight="1" hidden="1">
      <c r="A103" s="10"/>
      <c r="B103" s="223"/>
      <c r="C103" s="15" t="s">
        <v>219</v>
      </c>
      <c r="D103" s="201">
        <v>5000000</v>
      </c>
      <c r="E103" s="15"/>
      <c r="F103" s="227"/>
      <c r="H103" s="10"/>
      <c r="I103" s="10"/>
      <c r="J103" s="10"/>
      <c r="K103" s="10"/>
    </row>
    <row r="104" spans="1:11" s="166" customFormat="1" ht="12.75" customHeight="1" hidden="1">
      <c r="A104" s="10"/>
      <c r="B104" s="223"/>
      <c r="C104" s="15" t="s">
        <v>205</v>
      </c>
      <c r="D104" s="133">
        <v>0</v>
      </c>
      <c r="E104" s="15"/>
      <c r="F104" s="227"/>
      <c r="H104" s="10"/>
      <c r="I104" s="10"/>
      <c r="J104" s="10"/>
      <c r="K104" s="10"/>
    </row>
    <row r="105" spans="1:11" s="166" customFormat="1" ht="12.75" customHeight="1" hidden="1">
      <c r="A105" s="10"/>
      <c r="B105" s="223"/>
      <c r="C105" s="15" t="s">
        <v>201</v>
      </c>
      <c r="D105" s="16">
        <v>200000</v>
      </c>
      <c r="E105" s="15"/>
      <c r="F105" s="227"/>
      <c r="H105" s="10"/>
      <c r="I105" s="10"/>
      <c r="J105" s="10"/>
      <c r="K105" s="10"/>
    </row>
    <row r="106" spans="1:11" s="166" customFormat="1" ht="12.75">
      <c r="A106" s="10"/>
      <c r="B106" s="223">
        <v>2223</v>
      </c>
      <c r="C106" s="15" t="s">
        <v>218</v>
      </c>
      <c r="D106" s="16">
        <v>60000</v>
      </c>
      <c r="E106" s="15"/>
      <c r="F106" s="226">
        <f>SUM(D106:E106)</f>
        <v>60000</v>
      </c>
      <c r="H106" s="10"/>
      <c r="I106" s="10"/>
      <c r="J106" s="10"/>
      <c r="K106" s="10"/>
    </row>
    <row r="107" spans="1:11" s="166" customFormat="1" ht="12.75">
      <c r="A107" s="10"/>
      <c r="B107" s="223">
        <v>2310</v>
      </c>
      <c r="C107" s="15" t="s">
        <v>27</v>
      </c>
      <c r="D107" s="16"/>
      <c r="E107" s="63"/>
      <c r="F107" s="226">
        <f>SUM(D108:D110)</f>
        <v>106000</v>
      </c>
      <c r="G107" s="167"/>
      <c r="H107" s="10"/>
      <c r="I107" s="10"/>
      <c r="J107" s="10"/>
      <c r="K107" s="10"/>
    </row>
    <row r="108" spans="1:11" s="166" customFormat="1" ht="12.75" customHeight="1" hidden="1">
      <c r="A108" s="10"/>
      <c r="B108" s="223"/>
      <c r="C108" s="15" t="s">
        <v>153</v>
      </c>
      <c r="D108" s="16">
        <v>3000</v>
      </c>
      <c r="E108" s="63"/>
      <c r="F108" s="226"/>
      <c r="H108" s="10"/>
      <c r="I108" s="10"/>
      <c r="J108" s="10"/>
      <c r="K108" s="10"/>
    </row>
    <row r="109" spans="1:11" s="166" customFormat="1" ht="12.75" customHeight="1" hidden="1">
      <c r="A109" s="10"/>
      <c r="B109" s="223"/>
      <c r="C109" s="15" t="s">
        <v>60</v>
      </c>
      <c r="D109" s="16">
        <v>3000</v>
      </c>
      <c r="E109" s="15"/>
      <c r="F109" s="227"/>
      <c r="H109" s="10"/>
      <c r="I109" s="10"/>
      <c r="J109" s="10"/>
      <c r="K109" s="10"/>
    </row>
    <row r="110" spans="1:11" s="166" customFormat="1" ht="12.75" customHeight="1" hidden="1">
      <c r="A110" s="10"/>
      <c r="B110" s="223"/>
      <c r="C110" s="15" t="s">
        <v>126</v>
      </c>
      <c r="D110" s="201">
        <v>100000</v>
      </c>
      <c r="E110" s="15"/>
      <c r="F110" s="227"/>
      <c r="H110" s="10"/>
      <c r="I110" s="10"/>
      <c r="J110" s="10"/>
      <c r="K110" s="10"/>
    </row>
    <row r="111" spans="1:11" s="166" customFormat="1" ht="12.75">
      <c r="A111" s="10"/>
      <c r="B111" s="223">
        <v>2321</v>
      </c>
      <c r="C111" s="15" t="s">
        <v>6</v>
      </c>
      <c r="D111" s="16"/>
      <c r="E111" s="76"/>
      <c r="F111" s="226">
        <f>SUM(D112:D114)</f>
        <v>4405000</v>
      </c>
      <c r="G111" s="167"/>
      <c r="H111" s="10"/>
      <c r="I111" s="10"/>
      <c r="J111" s="10"/>
      <c r="K111" s="10"/>
    </row>
    <row r="112" spans="1:11" s="166" customFormat="1" ht="12.75" customHeight="1" hidden="1">
      <c r="A112" s="10"/>
      <c r="B112" s="223"/>
      <c r="C112" s="15" t="s">
        <v>131</v>
      </c>
      <c r="D112" s="211">
        <v>4000000</v>
      </c>
      <c r="E112" s="76"/>
      <c r="F112" s="226"/>
      <c r="H112" s="10"/>
      <c r="I112" s="10"/>
      <c r="J112" s="10"/>
      <c r="K112" s="10"/>
    </row>
    <row r="113" spans="1:11" s="166" customFormat="1" ht="12.75" customHeight="1" hidden="1">
      <c r="A113" s="10"/>
      <c r="B113" s="223"/>
      <c r="C113" s="15" t="s">
        <v>60</v>
      </c>
      <c r="D113" s="16">
        <v>5000</v>
      </c>
      <c r="E113" s="15"/>
      <c r="F113" s="226"/>
      <c r="H113" s="10"/>
      <c r="I113" s="10"/>
      <c r="J113" s="10"/>
      <c r="K113" s="10"/>
    </row>
    <row r="114" spans="1:11" s="166" customFormat="1" ht="15" customHeight="1" hidden="1" thickBot="1">
      <c r="A114" s="10"/>
      <c r="B114" s="223"/>
      <c r="C114" s="15" t="s">
        <v>138</v>
      </c>
      <c r="D114" s="16">
        <v>400000</v>
      </c>
      <c r="E114" s="15"/>
      <c r="F114" s="226"/>
      <c r="H114" s="10"/>
      <c r="I114" s="10"/>
      <c r="J114" s="10"/>
      <c r="K114" s="10"/>
    </row>
    <row r="115" spans="1:11" s="166" customFormat="1" ht="12.75">
      <c r="A115" s="10"/>
      <c r="B115" s="223">
        <v>2333</v>
      </c>
      <c r="C115" s="15" t="s">
        <v>165</v>
      </c>
      <c r="D115" s="16"/>
      <c r="E115" s="15"/>
      <c r="F115" s="226">
        <f>SUM(D116)</f>
        <v>10000</v>
      </c>
      <c r="G115" s="167"/>
      <c r="H115" s="10"/>
      <c r="I115" s="10"/>
      <c r="J115" s="10"/>
      <c r="K115" s="10"/>
    </row>
    <row r="116" spans="1:11" s="166" customFormat="1" ht="12.75" customHeight="1" hidden="1">
      <c r="A116" s="10"/>
      <c r="B116" s="223"/>
      <c r="C116" s="15" t="s">
        <v>164</v>
      </c>
      <c r="D116" s="16">
        <v>10000</v>
      </c>
      <c r="E116" s="15"/>
      <c r="F116" s="226"/>
      <c r="H116" s="10"/>
      <c r="I116" s="10"/>
      <c r="J116" s="10"/>
      <c r="K116" s="10"/>
    </row>
    <row r="117" spans="1:11" s="166" customFormat="1" ht="12.75">
      <c r="A117" s="10"/>
      <c r="B117" s="223">
        <v>2341</v>
      </c>
      <c r="C117" s="15" t="s">
        <v>154</v>
      </c>
      <c r="D117" s="16"/>
      <c r="E117" s="15"/>
      <c r="F117" s="226">
        <f>SUM(D118)</f>
        <v>0</v>
      </c>
      <c r="G117" s="167"/>
      <c r="H117" s="10"/>
      <c r="I117" s="10"/>
      <c r="J117" s="10"/>
      <c r="K117" s="10"/>
    </row>
    <row r="118" spans="1:11" s="166" customFormat="1" ht="12.75" customHeight="1" hidden="1">
      <c r="A118" s="10"/>
      <c r="B118" s="223"/>
      <c r="C118" s="15" t="s">
        <v>68</v>
      </c>
      <c r="D118" s="201">
        <v>0</v>
      </c>
      <c r="E118" s="15"/>
      <c r="F118" s="226"/>
      <c r="H118" s="10"/>
      <c r="I118" s="10"/>
      <c r="J118" s="10"/>
      <c r="K118" s="10"/>
    </row>
    <row r="119" spans="1:11" s="166" customFormat="1" ht="12.75">
      <c r="A119" s="10"/>
      <c r="B119" s="223">
        <v>3111</v>
      </c>
      <c r="C119" s="15" t="s">
        <v>144</v>
      </c>
      <c r="D119" s="16"/>
      <c r="E119" s="15"/>
      <c r="F119" s="226">
        <f>SUM(D120:D122)</f>
        <v>25000</v>
      </c>
      <c r="G119" s="167"/>
      <c r="H119" s="10"/>
      <c r="I119" s="10"/>
      <c r="J119" s="10"/>
      <c r="K119" s="10"/>
    </row>
    <row r="120" spans="1:11" s="166" customFormat="1" ht="12.75" customHeight="1" hidden="1">
      <c r="A120" s="10"/>
      <c r="B120" s="223"/>
      <c r="C120" s="15" t="s">
        <v>76</v>
      </c>
      <c r="D120" s="16">
        <v>0</v>
      </c>
      <c r="E120" s="15"/>
      <c r="F120" s="226"/>
      <c r="H120" s="10"/>
      <c r="I120" s="10"/>
      <c r="J120" s="10"/>
      <c r="K120" s="10"/>
    </row>
    <row r="121" spans="1:11" s="166" customFormat="1" ht="12.75" customHeight="1" hidden="1">
      <c r="A121" s="10"/>
      <c r="B121" s="223"/>
      <c r="C121" s="15" t="s">
        <v>60</v>
      </c>
      <c r="D121" s="16">
        <v>5000</v>
      </c>
      <c r="E121" s="15"/>
      <c r="F121" s="226"/>
      <c r="H121" s="10"/>
      <c r="I121" s="10"/>
      <c r="J121" s="10"/>
      <c r="K121" s="10"/>
    </row>
    <row r="122" spans="1:11" s="166" customFormat="1" ht="12.75" customHeight="1" hidden="1">
      <c r="A122" s="10"/>
      <c r="B122" s="223"/>
      <c r="C122" s="15" t="s">
        <v>67</v>
      </c>
      <c r="D122" s="16">
        <v>20000</v>
      </c>
      <c r="E122" s="15"/>
      <c r="F122" s="226"/>
      <c r="H122" s="10"/>
      <c r="I122" s="10"/>
      <c r="J122" s="10"/>
      <c r="K122" s="10"/>
    </row>
    <row r="123" spans="1:11" s="166" customFormat="1" ht="12.75">
      <c r="A123" s="10"/>
      <c r="B123" s="223">
        <v>3113</v>
      </c>
      <c r="C123" s="15" t="s">
        <v>7</v>
      </c>
      <c r="D123" s="16"/>
      <c r="E123" s="63"/>
      <c r="F123" s="226">
        <f>SUM(D124:D128)</f>
        <v>2705000</v>
      </c>
      <c r="G123" s="167"/>
      <c r="H123" s="10"/>
      <c r="I123" s="10"/>
      <c r="J123" s="10"/>
      <c r="K123" s="10"/>
    </row>
    <row r="124" spans="1:11" s="166" customFormat="1" ht="12.75" customHeight="1" hidden="1">
      <c r="A124" s="10"/>
      <c r="B124" s="223"/>
      <c r="C124" s="15" t="s">
        <v>75</v>
      </c>
      <c r="D124" s="16">
        <v>5000</v>
      </c>
      <c r="E124" s="63"/>
      <c r="F124" s="226"/>
      <c r="H124" s="10"/>
      <c r="I124" s="10"/>
      <c r="J124" s="10"/>
      <c r="K124" s="10"/>
    </row>
    <row r="125" spans="1:11" s="166" customFormat="1" ht="13.5" customHeight="1" hidden="1">
      <c r="A125" s="10"/>
      <c r="B125" s="223"/>
      <c r="C125" s="15" t="s">
        <v>71</v>
      </c>
      <c r="D125" s="211">
        <v>1200000</v>
      </c>
      <c r="E125" s="15"/>
      <c r="F125" s="226"/>
      <c r="H125" s="10"/>
      <c r="I125" s="10"/>
      <c r="J125" s="10"/>
      <c r="K125" s="10"/>
    </row>
    <row r="126" spans="1:11" s="166" customFormat="1" ht="13.5" customHeight="1" hidden="1">
      <c r="A126" s="10"/>
      <c r="B126" s="223"/>
      <c r="C126" s="15" t="s">
        <v>190</v>
      </c>
      <c r="D126" s="201"/>
      <c r="E126" s="15"/>
      <c r="F126" s="226"/>
      <c r="H126" s="10"/>
      <c r="I126" s="10"/>
      <c r="J126" s="10"/>
      <c r="K126" s="10"/>
    </row>
    <row r="127" spans="1:11" s="166" customFormat="1" ht="13.5" customHeight="1" hidden="1">
      <c r="A127" s="10"/>
      <c r="B127" s="223"/>
      <c r="C127" s="15" t="s">
        <v>189</v>
      </c>
      <c r="D127" s="16">
        <v>800000</v>
      </c>
      <c r="E127" s="15"/>
      <c r="F127" s="226"/>
      <c r="H127" s="10"/>
      <c r="I127" s="10"/>
      <c r="J127" s="10"/>
      <c r="K127" s="10"/>
    </row>
    <row r="128" spans="1:11" s="166" customFormat="1" ht="12.75" customHeight="1" hidden="1">
      <c r="A128" s="10"/>
      <c r="B128" s="223"/>
      <c r="C128" s="15" t="s">
        <v>226</v>
      </c>
      <c r="D128" s="201">
        <v>700000</v>
      </c>
      <c r="E128" s="18"/>
      <c r="F128" s="226"/>
      <c r="H128" s="10"/>
      <c r="I128" s="10"/>
      <c r="J128" s="10"/>
      <c r="K128" s="10"/>
    </row>
    <row r="129" spans="1:11" s="166" customFormat="1" ht="12.75">
      <c r="A129" s="10"/>
      <c r="B129" s="223">
        <v>3314</v>
      </c>
      <c r="C129" s="15" t="s">
        <v>9</v>
      </c>
      <c r="D129" s="16"/>
      <c r="E129" s="76"/>
      <c r="F129" s="226">
        <f>SUM(D130)</f>
        <v>425000</v>
      </c>
      <c r="G129" s="167"/>
      <c r="H129" s="10"/>
      <c r="I129" s="10"/>
      <c r="J129" s="10"/>
      <c r="K129" s="10"/>
    </row>
    <row r="130" spans="1:11" s="166" customFormat="1" ht="13.5" customHeight="1" hidden="1" thickBot="1">
      <c r="A130" s="10"/>
      <c r="B130" s="223"/>
      <c r="C130" s="15" t="s">
        <v>225</v>
      </c>
      <c r="D130" s="211">
        <v>425000</v>
      </c>
      <c r="E130" s="76"/>
      <c r="F130" s="227"/>
      <c r="H130" s="10"/>
      <c r="I130" s="10"/>
      <c r="J130" s="10"/>
      <c r="K130" s="10"/>
    </row>
    <row r="131" spans="1:11" s="166" customFormat="1" ht="13.5" customHeight="1">
      <c r="A131" s="10"/>
      <c r="B131" s="223">
        <v>3322</v>
      </c>
      <c r="C131" s="15" t="s">
        <v>194</v>
      </c>
      <c r="D131" s="16"/>
      <c r="E131" s="76"/>
      <c r="F131" s="226">
        <f>SUM(D131:D132)</f>
        <v>500000</v>
      </c>
      <c r="G131" s="167"/>
      <c r="H131" s="10"/>
      <c r="I131" s="10"/>
      <c r="J131" s="10"/>
      <c r="K131" s="10"/>
    </row>
    <row r="132" spans="1:11" s="166" customFormat="1" ht="13.5" customHeight="1" hidden="1" thickBot="1">
      <c r="A132" s="10"/>
      <c r="B132" s="223"/>
      <c r="C132" s="15" t="s">
        <v>195</v>
      </c>
      <c r="D132" s="201">
        <v>500000</v>
      </c>
      <c r="E132" s="76"/>
      <c r="F132" s="227"/>
      <c r="H132" s="10"/>
      <c r="I132" s="10"/>
      <c r="J132" s="10"/>
      <c r="K132" s="10"/>
    </row>
    <row r="133" spans="1:11" s="166" customFormat="1" ht="21" customHeight="1">
      <c r="A133" s="10"/>
      <c r="B133" s="223">
        <v>3326</v>
      </c>
      <c r="C133" s="15" t="s">
        <v>193</v>
      </c>
      <c r="D133" s="16"/>
      <c r="E133" s="76"/>
      <c r="F133" s="230">
        <f>SUM(D133:D134)</f>
        <v>100000</v>
      </c>
      <c r="G133" s="167"/>
      <c r="H133" s="10"/>
      <c r="I133" s="10"/>
      <c r="J133" s="10"/>
      <c r="K133" s="10"/>
    </row>
    <row r="134" spans="1:11" s="166" customFormat="1" ht="12.75" customHeight="1" hidden="1" thickBot="1">
      <c r="A134" s="10"/>
      <c r="B134" s="223"/>
      <c r="C134" s="15" t="s">
        <v>138</v>
      </c>
      <c r="D134" s="201">
        <v>100000</v>
      </c>
      <c r="E134" s="76"/>
      <c r="F134" s="227"/>
      <c r="H134" s="10"/>
      <c r="I134" s="10"/>
      <c r="J134" s="10"/>
      <c r="K134" s="10"/>
    </row>
    <row r="135" spans="1:11" s="166" customFormat="1" ht="13.5" customHeight="1">
      <c r="A135" s="10"/>
      <c r="B135" s="223">
        <v>3330</v>
      </c>
      <c r="C135" s="15" t="s">
        <v>72</v>
      </c>
      <c r="D135" s="16"/>
      <c r="E135" s="76"/>
      <c r="F135" s="226">
        <f>SUM(D135:D139)</f>
        <v>40000</v>
      </c>
      <c r="G135" s="167"/>
      <c r="H135" s="10"/>
      <c r="I135" s="10"/>
      <c r="J135" s="10"/>
      <c r="K135" s="10"/>
    </row>
    <row r="136" spans="1:11" s="166" customFormat="1" ht="13.5" customHeight="1" hidden="1" thickBot="1">
      <c r="A136" s="10"/>
      <c r="B136" s="223"/>
      <c r="C136" s="15" t="s">
        <v>166</v>
      </c>
      <c r="D136" s="16">
        <v>0</v>
      </c>
      <c r="E136" s="76"/>
      <c r="F136" s="226"/>
      <c r="H136" s="10"/>
      <c r="I136" s="10"/>
      <c r="J136" s="10"/>
      <c r="K136" s="10"/>
    </row>
    <row r="137" spans="1:11" s="166" customFormat="1" ht="13.5" customHeight="1" hidden="1">
      <c r="A137" s="10"/>
      <c r="B137" s="223"/>
      <c r="C137" s="15" t="s">
        <v>73</v>
      </c>
      <c r="D137" s="16"/>
      <c r="E137" s="76"/>
      <c r="F137" s="227"/>
      <c r="H137" s="10"/>
      <c r="I137" s="10"/>
      <c r="J137" s="10"/>
      <c r="K137" s="10"/>
    </row>
    <row r="138" spans="1:11" s="166" customFormat="1" ht="13.5" customHeight="1" hidden="1">
      <c r="A138" s="10"/>
      <c r="B138" s="223"/>
      <c r="C138" s="15" t="s">
        <v>10</v>
      </c>
      <c r="D138" s="16">
        <v>15000</v>
      </c>
      <c r="E138" s="85"/>
      <c r="F138" s="227"/>
      <c r="H138" s="10"/>
      <c r="I138" s="10"/>
      <c r="J138" s="10"/>
      <c r="K138" s="10"/>
    </row>
    <row r="139" spans="1:11" s="166" customFormat="1" ht="13.5" customHeight="1" hidden="1" thickBot="1">
      <c r="A139" s="10"/>
      <c r="B139" s="223"/>
      <c r="C139" s="15" t="s">
        <v>11</v>
      </c>
      <c r="D139" s="16">
        <v>25000</v>
      </c>
      <c r="E139" s="85"/>
      <c r="F139" s="227"/>
      <c r="H139" s="10"/>
      <c r="I139" s="10"/>
      <c r="J139" s="10"/>
      <c r="K139" s="10"/>
    </row>
    <row r="140" spans="1:11" s="166" customFormat="1" ht="13.5" customHeight="1">
      <c r="A140" s="10"/>
      <c r="B140" s="223">
        <v>3341</v>
      </c>
      <c r="C140" s="15" t="s">
        <v>74</v>
      </c>
      <c r="D140" s="16"/>
      <c r="E140" s="76"/>
      <c r="F140" s="226">
        <f>SUM(D140:D142)</f>
        <v>35000</v>
      </c>
      <c r="G140" s="167"/>
      <c r="H140" s="10"/>
      <c r="I140" s="10"/>
      <c r="J140" s="10"/>
      <c r="K140" s="10"/>
    </row>
    <row r="141" spans="1:11" s="166" customFormat="1" ht="13.5" customHeight="1" hidden="1">
      <c r="A141" s="10"/>
      <c r="B141" s="223"/>
      <c r="C141" s="15" t="s">
        <v>60</v>
      </c>
      <c r="D141" s="16">
        <v>15000</v>
      </c>
      <c r="E141" s="76"/>
      <c r="F141" s="226"/>
      <c r="H141" s="10"/>
      <c r="I141" s="10"/>
      <c r="J141" s="10"/>
      <c r="K141" s="10"/>
    </row>
    <row r="142" spans="1:11" s="166" customFormat="1" ht="13.5" customHeight="1" hidden="1" thickBot="1">
      <c r="A142" s="10"/>
      <c r="B142" s="223"/>
      <c r="C142" s="15" t="s">
        <v>166</v>
      </c>
      <c r="D142" s="16">
        <v>20000</v>
      </c>
      <c r="E142" s="76"/>
      <c r="F142" s="227"/>
      <c r="H142" s="10"/>
      <c r="I142" s="10"/>
      <c r="J142" s="10"/>
      <c r="K142" s="10"/>
    </row>
    <row r="143" spans="1:11" s="166" customFormat="1" ht="13.5" customHeight="1">
      <c r="A143" s="10"/>
      <c r="B143" s="223">
        <v>3349</v>
      </c>
      <c r="C143" s="15" t="s">
        <v>15</v>
      </c>
      <c r="D143" s="16"/>
      <c r="E143" s="76"/>
      <c r="F143" s="226">
        <f>SUM(D144)</f>
        <v>2000</v>
      </c>
      <c r="G143" s="167"/>
      <c r="H143" s="10"/>
      <c r="I143" s="10"/>
      <c r="J143" s="10"/>
      <c r="K143" s="10"/>
    </row>
    <row r="144" spans="1:11" s="166" customFormat="1" ht="13.5" customHeight="1" hidden="1" thickBot="1">
      <c r="A144" s="10"/>
      <c r="B144" s="223"/>
      <c r="C144" s="15" t="s">
        <v>135</v>
      </c>
      <c r="D144" s="16">
        <v>2000</v>
      </c>
      <c r="E144" s="76"/>
      <c r="F144" s="227"/>
      <c r="H144" s="10"/>
      <c r="I144" s="10"/>
      <c r="J144" s="10"/>
      <c r="K144" s="10"/>
    </row>
    <row r="145" spans="1:11" s="166" customFormat="1" ht="12.75">
      <c r="A145" s="10"/>
      <c r="B145" s="223">
        <v>3399</v>
      </c>
      <c r="C145" s="15" t="s">
        <v>8</v>
      </c>
      <c r="D145" s="16"/>
      <c r="E145" s="15"/>
      <c r="F145" s="226">
        <v>1504500</v>
      </c>
      <c r="G145" s="167"/>
      <c r="H145" s="10"/>
      <c r="I145" s="10"/>
      <c r="J145" s="10"/>
      <c r="K145" s="10"/>
    </row>
    <row r="146" spans="1:11" s="166" customFormat="1" ht="12.75" customHeight="1" hidden="1">
      <c r="A146" s="10"/>
      <c r="B146" s="223"/>
      <c r="C146" s="15" t="s">
        <v>118</v>
      </c>
      <c r="D146" s="16">
        <v>35000</v>
      </c>
      <c r="E146" s="15"/>
      <c r="F146" s="226"/>
      <c r="H146" s="10"/>
      <c r="I146" s="10"/>
      <c r="J146" s="10"/>
      <c r="K146" s="10"/>
    </row>
    <row r="147" spans="1:11" s="166" customFormat="1" ht="12.75" customHeight="1" hidden="1">
      <c r="A147" s="10"/>
      <c r="B147" s="223"/>
      <c r="C147" s="15" t="s">
        <v>75</v>
      </c>
      <c r="D147" s="16">
        <v>8000</v>
      </c>
      <c r="E147" s="15"/>
      <c r="F147" s="226"/>
      <c r="H147" s="10"/>
      <c r="I147" s="10"/>
      <c r="J147" s="10"/>
      <c r="K147" s="10"/>
    </row>
    <row r="148" spans="1:11" s="166" customFormat="1" ht="12.75" customHeight="1" hidden="1">
      <c r="A148" s="10"/>
      <c r="B148" s="223"/>
      <c r="C148" s="15" t="s">
        <v>196</v>
      </c>
      <c r="D148" s="201">
        <v>100000</v>
      </c>
      <c r="E148" s="15"/>
      <c r="F148" s="226"/>
      <c r="H148" s="10"/>
      <c r="I148" s="10"/>
      <c r="J148" s="10"/>
      <c r="K148" s="10"/>
    </row>
    <row r="149" spans="1:11" s="166" customFormat="1" ht="12.75" customHeight="1" hidden="1">
      <c r="A149" s="10"/>
      <c r="B149" s="223"/>
      <c r="C149" s="15" t="s">
        <v>65</v>
      </c>
      <c r="D149" s="16">
        <v>15000</v>
      </c>
      <c r="E149" s="15"/>
      <c r="F149" s="229"/>
      <c r="H149" s="10"/>
      <c r="I149" s="10"/>
      <c r="J149" s="10"/>
      <c r="K149" s="10"/>
    </row>
    <row r="150" spans="1:11" s="166" customFormat="1" ht="12.75" customHeight="1" hidden="1">
      <c r="A150" s="10"/>
      <c r="B150" s="223"/>
      <c r="C150" s="15" t="s">
        <v>76</v>
      </c>
      <c r="D150" s="16">
        <v>500</v>
      </c>
      <c r="E150" s="15"/>
      <c r="F150" s="226"/>
      <c r="H150" s="10"/>
      <c r="I150" s="10"/>
      <c r="J150" s="10"/>
      <c r="K150" s="10"/>
    </row>
    <row r="151" spans="1:11" s="166" customFormat="1" ht="12.75" customHeight="1" hidden="1">
      <c r="A151" s="10"/>
      <c r="B151" s="223"/>
      <c r="C151" s="15" t="s">
        <v>77</v>
      </c>
      <c r="D151" s="16">
        <v>15000</v>
      </c>
      <c r="E151" s="15"/>
      <c r="F151" s="226"/>
      <c r="H151" s="10"/>
      <c r="I151" s="10"/>
      <c r="J151" s="10"/>
      <c r="K151" s="10"/>
    </row>
    <row r="152" spans="1:11" s="166" customFormat="1" ht="12.75" customHeight="1" hidden="1">
      <c r="A152" s="10"/>
      <c r="B152" s="223"/>
      <c r="C152" s="15" t="s">
        <v>106</v>
      </c>
      <c r="D152" s="16">
        <v>10000</v>
      </c>
      <c r="E152" s="15"/>
      <c r="F152" s="226"/>
      <c r="H152" s="10"/>
      <c r="I152" s="10"/>
      <c r="J152" s="10"/>
      <c r="K152" s="10"/>
    </row>
    <row r="153" spans="1:11" s="166" customFormat="1" ht="12.75" customHeight="1" hidden="1">
      <c r="A153" s="10"/>
      <c r="B153" s="223"/>
      <c r="C153" s="15" t="s">
        <v>78</v>
      </c>
      <c r="D153" s="16">
        <v>10000</v>
      </c>
      <c r="E153" s="15"/>
      <c r="F153" s="226"/>
      <c r="H153" s="10"/>
      <c r="I153" s="10"/>
      <c r="J153" s="10"/>
      <c r="K153" s="10"/>
    </row>
    <row r="154" spans="1:11" s="166" customFormat="1" ht="12.75" customHeight="1" hidden="1">
      <c r="A154" s="10"/>
      <c r="B154" s="223"/>
      <c r="C154" s="15" t="s">
        <v>62</v>
      </c>
      <c r="D154" s="16">
        <v>50000</v>
      </c>
      <c r="E154" s="15"/>
      <c r="F154" s="226"/>
      <c r="H154" s="10"/>
      <c r="I154" s="10"/>
      <c r="J154" s="10"/>
      <c r="K154" s="10"/>
    </row>
    <row r="155" spans="1:11" s="166" customFormat="1" ht="12.75" customHeight="1" hidden="1">
      <c r="A155" s="10"/>
      <c r="B155" s="223"/>
      <c r="C155" s="15" t="s">
        <v>79</v>
      </c>
      <c r="D155" s="16">
        <v>2000</v>
      </c>
      <c r="E155" s="15"/>
      <c r="F155" s="226"/>
      <c r="H155" s="10"/>
      <c r="I155" s="10"/>
      <c r="J155" s="10"/>
      <c r="K155" s="10"/>
    </row>
    <row r="156" spans="1:11" s="166" customFormat="1" ht="12.75" customHeight="1" hidden="1">
      <c r="A156" s="10"/>
      <c r="B156" s="223"/>
      <c r="C156" s="15" t="s">
        <v>120</v>
      </c>
      <c r="D156" s="16">
        <v>2000</v>
      </c>
      <c r="E156" s="15"/>
      <c r="F156" s="226"/>
      <c r="H156" s="10"/>
      <c r="I156" s="10"/>
      <c r="J156" s="10"/>
      <c r="K156" s="10"/>
    </row>
    <row r="157" spans="1:11" s="166" customFormat="1" ht="12.75" customHeight="1" hidden="1">
      <c r="A157" s="10"/>
      <c r="B157" s="223"/>
      <c r="C157" s="15" t="s">
        <v>60</v>
      </c>
      <c r="D157" s="16">
        <v>30000</v>
      </c>
      <c r="E157" s="231"/>
      <c r="F157" s="226"/>
      <c r="H157" s="10"/>
      <c r="I157" s="10"/>
      <c r="J157" s="10"/>
      <c r="K157" s="10"/>
    </row>
    <row r="158" spans="1:11" s="166" customFormat="1" ht="12.75" customHeight="1" hidden="1">
      <c r="A158" s="10"/>
      <c r="B158" s="223"/>
      <c r="C158" s="15" t="s">
        <v>67</v>
      </c>
      <c r="D158" s="16">
        <v>100000</v>
      </c>
      <c r="E158" s="15"/>
      <c r="F158" s="226"/>
      <c r="H158" s="10"/>
      <c r="I158" s="10"/>
      <c r="J158" s="10"/>
      <c r="K158" s="10"/>
    </row>
    <row r="159" spans="1:11" s="166" customFormat="1" ht="12.75" customHeight="1" hidden="1">
      <c r="A159" s="10"/>
      <c r="B159" s="223"/>
      <c r="C159" s="15" t="s">
        <v>80</v>
      </c>
      <c r="D159" s="16">
        <v>30000</v>
      </c>
      <c r="E159" s="15"/>
      <c r="F159" s="226"/>
      <c r="H159" s="10"/>
      <c r="I159" s="10"/>
      <c r="J159" s="10"/>
      <c r="K159" s="10"/>
    </row>
    <row r="160" spans="1:11" s="166" customFormat="1" ht="12.75" customHeight="1" hidden="1">
      <c r="A160" s="10"/>
      <c r="B160" s="223"/>
      <c r="C160" s="15" t="s">
        <v>81</v>
      </c>
      <c r="D160" s="16">
        <v>50000</v>
      </c>
      <c r="E160" s="15"/>
      <c r="F160" s="226"/>
      <c r="H160" s="10"/>
      <c r="I160" s="10"/>
      <c r="J160" s="10"/>
      <c r="K160" s="10"/>
    </row>
    <row r="161" spans="1:11" s="166" customFormat="1" ht="12.75" customHeight="1" hidden="1">
      <c r="A161" s="10"/>
      <c r="B161" s="223"/>
      <c r="C161" s="15" t="s">
        <v>167</v>
      </c>
      <c r="D161" s="16">
        <v>10000</v>
      </c>
      <c r="E161" s="15"/>
      <c r="F161" s="226"/>
      <c r="H161" s="10"/>
      <c r="I161" s="10"/>
      <c r="J161" s="10"/>
      <c r="K161" s="10"/>
    </row>
    <row r="162" spans="1:11" s="166" customFormat="1" ht="13.5" customHeight="1" hidden="1">
      <c r="A162" s="10"/>
      <c r="B162" s="223"/>
      <c r="C162" s="15" t="s">
        <v>145</v>
      </c>
      <c r="D162" s="16">
        <v>2000</v>
      </c>
      <c r="E162" s="15"/>
      <c r="F162" s="226"/>
      <c r="H162" s="10"/>
      <c r="I162" s="10"/>
      <c r="J162" s="10"/>
      <c r="K162" s="10"/>
    </row>
    <row r="163" spans="1:11" s="166" customFormat="1" ht="12.75" customHeight="1" hidden="1">
      <c r="A163" s="10"/>
      <c r="B163" s="223"/>
      <c r="C163" s="15" t="s">
        <v>206</v>
      </c>
      <c r="D163" s="201">
        <v>1000000</v>
      </c>
      <c r="E163" s="15"/>
      <c r="F163" s="226"/>
      <c r="H163" s="10"/>
      <c r="I163" s="10"/>
      <c r="J163" s="10"/>
      <c r="K163" s="10"/>
    </row>
    <row r="164" spans="1:11" s="166" customFormat="1" ht="12.75">
      <c r="A164" s="10"/>
      <c r="B164" s="223">
        <v>3412</v>
      </c>
      <c r="C164" s="15" t="s">
        <v>82</v>
      </c>
      <c r="D164" s="16"/>
      <c r="E164" s="63"/>
      <c r="F164" s="226">
        <f>SUM(D165:D172)</f>
        <v>1600000</v>
      </c>
      <c r="G164" s="167"/>
      <c r="H164" s="10"/>
      <c r="I164" s="10"/>
      <c r="J164" s="10"/>
      <c r="K164" s="10"/>
    </row>
    <row r="165" spans="1:11" s="166" customFormat="1" ht="12.75" customHeight="1" hidden="1">
      <c r="A165" s="10"/>
      <c r="B165" s="223"/>
      <c r="C165" s="15" t="s">
        <v>69</v>
      </c>
      <c r="D165" s="16">
        <v>50000</v>
      </c>
      <c r="E165" s="15"/>
      <c r="F165" s="226"/>
      <c r="H165" s="10"/>
      <c r="I165" s="10"/>
      <c r="J165" s="10"/>
      <c r="K165" s="10"/>
    </row>
    <row r="166" spans="1:11" s="166" customFormat="1" ht="12.75" customHeight="1" hidden="1">
      <c r="A166" s="10"/>
      <c r="B166" s="223"/>
      <c r="C166" s="15" t="s">
        <v>65</v>
      </c>
      <c r="D166" s="16">
        <v>40000</v>
      </c>
      <c r="E166" s="15"/>
      <c r="F166" s="226"/>
      <c r="H166" s="10"/>
      <c r="I166" s="10"/>
      <c r="J166" s="10"/>
      <c r="K166" s="10"/>
    </row>
    <row r="167" spans="1:11" s="166" customFormat="1" ht="12.75" customHeight="1" hidden="1">
      <c r="A167" s="10"/>
      <c r="B167" s="223"/>
      <c r="C167" s="15" t="s">
        <v>76</v>
      </c>
      <c r="D167" s="16">
        <v>20000</v>
      </c>
      <c r="E167" s="15"/>
      <c r="F167" s="226"/>
      <c r="H167" s="10"/>
      <c r="I167" s="10"/>
      <c r="J167" s="10"/>
      <c r="K167" s="10"/>
    </row>
    <row r="168" spans="1:11" s="166" customFormat="1" ht="12.75" customHeight="1" hidden="1">
      <c r="A168" s="10"/>
      <c r="B168" s="223"/>
      <c r="C168" s="15" t="s">
        <v>77</v>
      </c>
      <c r="D168" s="211">
        <v>100000</v>
      </c>
      <c r="E168" s="15"/>
      <c r="F168" s="226"/>
      <c r="H168" s="10"/>
      <c r="I168" s="10"/>
      <c r="J168" s="10"/>
      <c r="K168" s="10"/>
    </row>
    <row r="169" spans="1:11" s="166" customFormat="1" ht="12.75" customHeight="1" hidden="1">
      <c r="A169" s="10"/>
      <c r="B169" s="223"/>
      <c r="C169" s="15" t="s">
        <v>106</v>
      </c>
      <c r="D169" s="211">
        <v>350000</v>
      </c>
      <c r="E169" s="15"/>
      <c r="F169" s="226"/>
      <c r="H169" s="10"/>
      <c r="I169" s="10"/>
      <c r="J169" s="10"/>
      <c r="K169" s="10"/>
    </row>
    <row r="170" spans="1:11" s="166" customFormat="1" ht="12.75" customHeight="1" hidden="1">
      <c r="A170" s="10"/>
      <c r="B170" s="223"/>
      <c r="C170" s="15" t="s">
        <v>60</v>
      </c>
      <c r="D170" s="16">
        <v>90000</v>
      </c>
      <c r="E170" s="15"/>
      <c r="F170" s="226"/>
      <c r="H170" s="10"/>
      <c r="I170" s="10"/>
      <c r="J170" s="10"/>
      <c r="K170" s="10"/>
    </row>
    <row r="171" spans="1:11" s="166" customFormat="1" ht="13.5" customHeight="1" hidden="1">
      <c r="A171" s="10"/>
      <c r="B171" s="223"/>
      <c r="C171" s="15" t="s">
        <v>126</v>
      </c>
      <c r="D171" s="16">
        <v>450000</v>
      </c>
      <c r="E171" s="15"/>
      <c r="F171" s="226"/>
      <c r="H171" s="10"/>
      <c r="I171" s="10"/>
      <c r="J171" s="10"/>
      <c r="K171" s="10"/>
    </row>
    <row r="172" spans="1:11" s="166" customFormat="1" ht="15" customHeight="1" hidden="1" thickBot="1">
      <c r="A172" s="10"/>
      <c r="B172" s="223"/>
      <c r="C172" s="15" t="s">
        <v>138</v>
      </c>
      <c r="D172" s="201">
        <v>500000</v>
      </c>
      <c r="E172" s="15"/>
      <c r="F172" s="226"/>
      <c r="H172" s="10"/>
      <c r="I172" s="10"/>
      <c r="J172" s="10"/>
      <c r="K172" s="10"/>
    </row>
    <row r="173" spans="1:11" s="166" customFormat="1" ht="12.75">
      <c r="A173" s="10"/>
      <c r="B173" s="223">
        <v>3419</v>
      </c>
      <c r="C173" s="15" t="s">
        <v>12</v>
      </c>
      <c r="D173" s="16"/>
      <c r="E173" s="63"/>
      <c r="F173" s="226">
        <f>SUM(D175:D178)</f>
        <v>125000</v>
      </c>
      <c r="G173" s="167"/>
      <c r="H173" s="10"/>
      <c r="I173" s="10"/>
      <c r="J173" s="10"/>
      <c r="K173" s="10"/>
    </row>
    <row r="174" spans="1:11" s="166" customFormat="1" ht="12.75" customHeight="1" hidden="1">
      <c r="A174" s="10"/>
      <c r="B174" s="223"/>
      <c r="C174" s="15" t="s">
        <v>63</v>
      </c>
      <c r="D174" s="16"/>
      <c r="E174" s="63"/>
      <c r="F174" s="226"/>
      <c r="H174" s="10"/>
      <c r="I174" s="10"/>
      <c r="J174" s="10"/>
      <c r="K174" s="10"/>
    </row>
    <row r="175" spans="1:11" s="166" customFormat="1" ht="12.75" customHeight="1" hidden="1">
      <c r="A175" s="10"/>
      <c r="B175" s="223"/>
      <c r="C175" s="15" t="s">
        <v>13</v>
      </c>
      <c r="D175" s="16">
        <v>60000</v>
      </c>
      <c r="E175" s="15"/>
      <c r="F175" s="226"/>
      <c r="H175" s="10"/>
      <c r="I175" s="10"/>
      <c r="J175" s="10"/>
      <c r="K175" s="10"/>
    </row>
    <row r="176" spans="1:11" s="166" customFormat="1" ht="12.75" customHeight="1" hidden="1">
      <c r="A176" s="10"/>
      <c r="B176" s="223"/>
      <c r="C176" s="15" t="s">
        <v>127</v>
      </c>
      <c r="D176" s="16">
        <v>20000</v>
      </c>
      <c r="E176" s="18"/>
      <c r="F176" s="226"/>
      <c r="H176" s="10"/>
      <c r="I176" s="10"/>
      <c r="J176" s="10"/>
      <c r="K176" s="10"/>
    </row>
    <row r="177" spans="1:11" s="166" customFormat="1" ht="12.75" customHeight="1" hidden="1">
      <c r="A177" s="10"/>
      <c r="B177" s="223"/>
      <c r="C177" s="15" t="s">
        <v>133</v>
      </c>
      <c r="D177" s="16">
        <v>20000</v>
      </c>
      <c r="E177" s="15"/>
      <c r="F177" s="226"/>
      <c r="H177" s="10"/>
      <c r="I177" s="10"/>
      <c r="J177" s="10"/>
      <c r="K177" s="10"/>
    </row>
    <row r="178" spans="1:11" s="166" customFormat="1" ht="12.75" customHeight="1" hidden="1">
      <c r="A178" s="10"/>
      <c r="B178" s="223"/>
      <c r="C178" s="15" t="s">
        <v>14</v>
      </c>
      <c r="D178" s="16">
        <v>25000</v>
      </c>
      <c r="E178" s="18"/>
      <c r="F178" s="226"/>
      <c r="H178" s="10"/>
      <c r="I178" s="10"/>
      <c r="J178" s="10"/>
      <c r="K178" s="10"/>
    </row>
    <row r="179" spans="1:11" s="166" customFormat="1" ht="12.75">
      <c r="A179" s="10"/>
      <c r="B179" s="223">
        <v>3421</v>
      </c>
      <c r="C179" s="15" t="s">
        <v>113</v>
      </c>
      <c r="D179" s="16"/>
      <c r="E179" s="63"/>
      <c r="F179" s="226">
        <f>SUM(D180:D183)</f>
        <v>83000</v>
      </c>
      <c r="G179" s="167"/>
      <c r="H179" s="10"/>
      <c r="I179" s="10"/>
      <c r="J179" s="10"/>
      <c r="K179" s="10"/>
    </row>
    <row r="180" spans="1:11" s="166" customFormat="1" ht="12.75" customHeight="1" hidden="1">
      <c r="A180" s="10"/>
      <c r="B180" s="223"/>
      <c r="C180" s="15" t="s">
        <v>65</v>
      </c>
      <c r="D180" s="16">
        <v>3000</v>
      </c>
      <c r="E180" s="63"/>
      <c r="F180" s="226"/>
      <c r="H180" s="10"/>
      <c r="I180" s="10"/>
      <c r="J180" s="10"/>
      <c r="K180" s="10"/>
    </row>
    <row r="181" spans="1:11" s="166" customFormat="1" ht="12.75" customHeight="1" hidden="1">
      <c r="A181" s="10"/>
      <c r="B181" s="223"/>
      <c r="C181" s="15" t="s">
        <v>60</v>
      </c>
      <c r="D181" s="16">
        <v>10000</v>
      </c>
      <c r="E181" s="15"/>
      <c r="F181" s="226"/>
      <c r="H181" s="10"/>
      <c r="I181" s="10"/>
      <c r="J181" s="10"/>
      <c r="K181" s="10"/>
    </row>
    <row r="182" spans="1:11" s="166" customFormat="1" ht="12.75" customHeight="1" hidden="1">
      <c r="A182" s="10"/>
      <c r="B182" s="223"/>
      <c r="C182" s="15" t="s">
        <v>126</v>
      </c>
      <c r="D182" s="16">
        <v>20000</v>
      </c>
      <c r="E182" s="63"/>
      <c r="F182" s="226"/>
      <c r="H182" s="10"/>
      <c r="I182" s="10"/>
      <c r="J182" s="10"/>
      <c r="K182" s="10"/>
    </row>
    <row r="183" spans="1:11" s="166" customFormat="1" ht="12.75" customHeight="1" hidden="1">
      <c r="A183" s="10"/>
      <c r="B183" s="223"/>
      <c r="C183" s="15" t="s">
        <v>138</v>
      </c>
      <c r="D183" s="16">
        <v>50000</v>
      </c>
      <c r="E183" s="15"/>
      <c r="F183" s="226"/>
      <c r="H183" s="10"/>
      <c r="I183" s="10"/>
      <c r="J183" s="10"/>
      <c r="K183" s="10"/>
    </row>
    <row r="184" spans="1:11" s="166" customFormat="1" ht="12.75">
      <c r="A184" s="10"/>
      <c r="B184" s="223">
        <v>3429</v>
      </c>
      <c r="C184" s="15" t="s">
        <v>191</v>
      </c>
      <c r="D184" s="16"/>
      <c r="E184" s="15"/>
      <c r="F184" s="226">
        <f>SUM(D184:D185)</f>
        <v>15000</v>
      </c>
      <c r="G184" s="167"/>
      <c r="H184" s="10"/>
      <c r="I184" s="10"/>
      <c r="J184" s="10"/>
      <c r="K184" s="10"/>
    </row>
    <row r="185" spans="1:11" s="166" customFormat="1" ht="13.5" customHeight="1" hidden="1">
      <c r="A185" s="10"/>
      <c r="B185" s="223"/>
      <c r="C185" s="15" t="s">
        <v>192</v>
      </c>
      <c r="D185" s="134">
        <v>15000</v>
      </c>
      <c r="E185" s="15"/>
      <c r="F185" s="226"/>
      <c r="H185" s="10"/>
      <c r="I185" s="10"/>
      <c r="J185" s="10"/>
      <c r="K185" s="10"/>
    </row>
    <row r="186" spans="1:11" s="166" customFormat="1" ht="12.75">
      <c r="A186" s="10"/>
      <c r="B186" s="223">
        <v>3511</v>
      </c>
      <c r="C186" s="15" t="s">
        <v>83</v>
      </c>
      <c r="D186" s="16"/>
      <c r="E186" s="15"/>
      <c r="F186" s="226">
        <f>SUM(D187:D191)</f>
        <v>79000</v>
      </c>
      <c r="G186" s="167"/>
      <c r="H186" s="10"/>
      <c r="I186" s="10"/>
      <c r="J186" s="10"/>
      <c r="K186" s="10"/>
    </row>
    <row r="187" spans="1:11" s="166" customFormat="1" ht="12.75" customHeight="1" hidden="1">
      <c r="A187" s="10"/>
      <c r="B187" s="223"/>
      <c r="C187" s="15" t="s">
        <v>76</v>
      </c>
      <c r="D187" s="16">
        <v>4000</v>
      </c>
      <c r="E187" s="15"/>
      <c r="F187" s="226"/>
      <c r="H187" s="10"/>
      <c r="I187" s="10"/>
      <c r="J187" s="10"/>
      <c r="K187" s="10"/>
    </row>
    <row r="188" spans="1:11" s="166" customFormat="1" ht="12.75" customHeight="1" hidden="1">
      <c r="A188" s="10"/>
      <c r="B188" s="223"/>
      <c r="C188" s="15" t="s">
        <v>77</v>
      </c>
      <c r="D188" s="16">
        <v>30000</v>
      </c>
      <c r="E188" s="15"/>
      <c r="F188" s="226"/>
      <c r="H188" s="10"/>
      <c r="I188" s="10"/>
      <c r="J188" s="10"/>
      <c r="K188" s="10"/>
    </row>
    <row r="189" spans="1:11" s="166" customFormat="1" ht="12.75" customHeight="1" hidden="1">
      <c r="A189" s="10"/>
      <c r="B189" s="223"/>
      <c r="C189" s="15" t="s">
        <v>106</v>
      </c>
      <c r="D189" s="16">
        <v>30000</v>
      </c>
      <c r="E189" s="15"/>
      <c r="F189" s="226"/>
      <c r="H189" s="10"/>
      <c r="I189" s="10"/>
      <c r="J189" s="10"/>
      <c r="K189" s="10"/>
    </row>
    <row r="190" spans="1:11" s="166" customFormat="1" ht="12.75" customHeight="1" hidden="1">
      <c r="A190" s="10"/>
      <c r="B190" s="223"/>
      <c r="C190" s="15" t="s">
        <v>78</v>
      </c>
      <c r="D190" s="16">
        <v>10000</v>
      </c>
      <c r="E190" s="15"/>
      <c r="F190" s="226"/>
      <c r="H190" s="10"/>
      <c r="I190" s="10"/>
      <c r="J190" s="10"/>
      <c r="K190" s="10"/>
    </row>
    <row r="191" spans="1:11" s="166" customFormat="1" ht="12.75" customHeight="1" hidden="1">
      <c r="A191" s="10"/>
      <c r="B191" s="223"/>
      <c r="C191" s="15" t="s">
        <v>112</v>
      </c>
      <c r="D191" s="16">
        <v>5000</v>
      </c>
      <c r="E191" s="15"/>
      <c r="F191" s="226"/>
      <c r="H191" s="10"/>
      <c r="I191" s="10"/>
      <c r="J191" s="10"/>
      <c r="K191" s="10"/>
    </row>
    <row r="192" spans="1:11" s="166" customFormat="1" ht="12.75">
      <c r="A192" s="10"/>
      <c r="B192" s="223">
        <v>3539</v>
      </c>
      <c r="C192" s="15" t="s">
        <v>16</v>
      </c>
      <c r="D192" s="16"/>
      <c r="E192" s="15"/>
      <c r="F192" s="226">
        <f>SUM(D193)</f>
        <v>25000</v>
      </c>
      <c r="G192" s="167"/>
      <c r="H192" s="10"/>
      <c r="I192" s="10"/>
      <c r="J192" s="10"/>
      <c r="K192" s="10"/>
    </row>
    <row r="193" spans="1:11" s="166" customFormat="1" ht="12.75" hidden="1">
      <c r="A193" s="10"/>
      <c r="B193" s="223"/>
      <c r="C193" s="15" t="s">
        <v>177</v>
      </c>
      <c r="D193" s="16">
        <v>25000</v>
      </c>
      <c r="E193" s="15"/>
      <c r="F193" s="226"/>
      <c r="H193" s="10"/>
      <c r="I193" s="10"/>
      <c r="J193" s="10"/>
      <c r="K193" s="10"/>
    </row>
    <row r="194" spans="1:11" s="166" customFormat="1" ht="12.75">
      <c r="A194" s="10"/>
      <c r="B194" s="223">
        <v>3612</v>
      </c>
      <c r="C194" s="15" t="s">
        <v>18</v>
      </c>
      <c r="D194" s="16"/>
      <c r="E194" s="63"/>
      <c r="F194" s="226">
        <f>SUM(D195:D203)</f>
        <v>3535000</v>
      </c>
      <c r="G194" s="167"/>
      <c r="H194" s="10"/>
      <c r="I194" s="10"/>
      <c r="J194" s="10"/>
      <c r="K194" s="10"/>
    </row>
    <row r="195" spans="1:11" s="166" customFormat="1" ht="12.75" customHeight="1" hidden="1">
      <c r="A195" s="10"/>
      <c r="B195" s="223"/>
      <c r="C195" s="15" t="s">
        <v>146</v>
      </c>
      <c r="D195" s="16">
        <v>3000</v>
      </c>
      <c r="E195" s="63"/>
      <c r="F195" s="226"/>
      <c r="H195" s="10"/>
      <c r="I195" s="10"/>
      <c r="J195" s="10"/>
      <c r="K195" s="10"/>
    </row>
    <row r="196" spans="1:11" s="166" customFormat="1" ht="12.75" customHeight="1" hidden="1">
      <c r="A196" s="10"/>
      <c r="B196" s="223"/>
      <c r="C196" s="15" t="s">
        <v>65</v>
      </c>
      <c r="D196" s="16">
        <v>10000</v>
      </c>
      <c r="E196" s="63"/>
      <c r="F196" s="226"/>
      <c r="H196" s="10"/>
      <c r="I196" s="10"/>
      <c r="J196" s="10"/>
      <c r="K196" s="10"/>
    </row>
    <row r="197" spans="1:11" s="166" customFormat="1" ht="12.75" customHeight="1" hidden="1">
      <c r="A197" s="10"/>
      <c r="B197" s="223"/>
      <c r="C197" s="15" t="s">
        <v>76</v>
      </c>
      <c r="D197" s="16">
        <v>30000</v>
      </c>
      <c r="E197" s="15"/>
      <c r="F197" s="226"/>
      <c r="H197" s="10"/>
      <c r="I197" s="10"/>
      <c r="J197" s="10"/>
      <c r="K197" s="10"/>
    </row>
    <row r="198" spans="1:11" s="166" customFormat="1" ht="12.75" customHeight="1" hidden="1">
      <c r="A198" s="10"/>
      <c r="B198" s="223"/>
      <c r="C198" s="15" t="s">
        <v>77</v>
      </c>
      <c r="D198" s="16">
        <v>100000</v>
      </c>
      <c r="E198" s="15"/>
      <c r="F198" s="226"/>
      <c r="H198" s="10"/>
      <c r="I198" s="10"/>
      <c r="J198" s="10"/>
      <c r="K198" s="10"/>
    </row>
    <row r="199" spans="1:11" s="166" customFormat="1" ht="12.75" customHeight="1" hidden="1">
      <c r="A199" s="10"/>
      <c r="B199" s="223"/>
      <c r="C199" s="15" t="s">
        <v>106</v>
      </c>
      <c r="D199" s="16">
        <v>5000</v>
      </c>
      <c r="E199" s="15"/>
      <c r="F199" s="226"/>
      <c r="H199" s="10"/>
      <c r="I199" s="10"/>
      <c r="J199" s="10"/>
      <c r="K199" s="10"/>
    </row>
    <row r="200" spans="1:11" s="166" customFormat="1" ht="12.75" customHeight="1" hidden="1">
      <c r="A200" s="10"/>
      <c r="B200" s="223"/>
      <c r="C200" s="15" t="s">
        <v>60</v>
      </c>
      <c r="D200" s="16">
        <v>2000</v>
      </c>
      <c r="E200" s="15"/>
      <c r="F200" s="226"/>
      <c r="H200" s="10"/>
      <c r="I200" s="10"/>
      <c r="J200" s="10"/>
      <c r="K200" s="10"/>
    </row>
    <row r="201" spans="1:11" s="166" customFormat="1" ht="15" customHeight="1" hidden="1">
      <c r="A201" s="10"/>
      <c r="B201" s="223"/>
      <c r="C201" s="232" t="s">
        <v>67</v>
      </c>
      <c r="D201" s="16">
        <v>350000</v>
      </c>
      <c r="E201" s="15"/>
      <c r="F201" s="226"/>
      <c r="H201" s="10"/>
      <c r="I201" s="10"/>
      <c r="J201" s="10"/>
      <c r="K201" s="10"/>
    </row>
    <row r="202" spans="1:11" s="166" customFormat="1" ht="13.5" customHeight="1" hidden="1">
      <c r="A202" s="10"/>
      <c r="B202" s="223"/>
      <c r="C202" s="15" t="s">
        <v>84</v>
      </c>
      <c r="D202" s="16">
        <v>35000</v>
      </c>
      <c r="E202" s="15"/>
      <c r="F202" s="226"/>
      <c r="H202" s="10"/>
      <c r="I202" s="10"/>
      <c r="J202" s="10"/>
      <c r="K202" s="10"/>
    </row>
    <row r="203" spans="1:11" s="166" customFormat="1" ht="13.5" customHeight="1" hidden="1" thickBot="1">
      <c r="A203" s="10"/>
      <c r="B203" s="223"/>
      <c r="C203" s="15" t="s">
        <v>214</v>
      </c>
      <c r="D203" s="201">
        <v>3000000</v>
      </c>
      <c r="E203" s="15"/>
      <c r="F203" s="226"/>
      <c r="H203" s="10"/>
      <c r="I203" s="10"/>
      <c r="J203" s="10"/>
      <c r="K203" s="10"/>
    </row>
    <row r="204" spans="1:11" s="166" customFormat="1" ht="12.75">
      <c r="A204" s="10"/>
      <c r="B204" s="223">
        <v>3613</v>
      </c>
      <c r="C204" s="15" t="s">
        <v>19</v>
      </c>
      <c r="D204" s="16"/>
      <c r="E204" s="63"/>
      <c r="F204" s="226">
        <f>SUM(D205:D210)</f>
        <v>170000</v>
      </c>
      <c r="G204" s="167"/>
      <c r="H204" s="10"/>
      <c r="I204" s="10"/>
      <c r="J204" s="10"/>
      <c r="K204" s="10"/>
    </row>
    <row r="205" spans="1:11" s="166" customFormat="1" ht="12.75" customHeight="1" hidden="1">
      <c r="A205" s="10"/>
      <c r="B205" s="223"/>
      <c r="C205" s="15" t="s">
        <v>168</v>
      </c>
      <c r="D205" s="16">
        <v>10000</v>
      </c>
      <c r="E205" s="63"/>
      <c r="F205" s="226"/>
      <c r="H205" s="10"/>
      <c r="I205" s="10"/>
      <c r="J205" s="10"/>
      <c r="K205" s="10"/>
    </row>
    <row r="206" spans="1:11" s="166" customFormat="1" ht="12.75" customHeight="1" hidden="1">
      <c r="A206" s="10"/>
      <c r="B206" s="223"/>
      <c r="C206" s="15" t="s">
        <v>65</v>
      </c>
      <c r="D206" s="16">
        <v>20000</v>
      </c>
      <c r="E206" s="15"/>
      <c r="F206" s="226"/>
      <c r="H206" s="10"/>
      <c r="I206" s="10"/>
      <c r="J206" s="10"/>
      <c r="K206" s="10"/>
    </row>
    <row r="207" spans="1:11" s="166" customFormat="1" ht="12.75" customHeight="1" hidden="1">
      <c r="A207" s="10"/>
      <c r="B207" s="223"/>
      <c r="C207" s="15" t="s">
        <v>76</v>
      </c>
      <c r="D207" s="16">
        <v>5000</v>
      </c>
      <c r="E207" s="15"/>
      <c r="F207" s="226"/>
      <c r="H207" s="10"/>
      <c r="I207" s="10"/>
      <c r="J207" s="10"/>
      <c r="K207" s="10"/>
    </row>
    <row r="208" spans="1:11" s="166" customFormat="1" ht="12.75" customHeight="1" hidden="1">
      <c r="A208" s="10"/>
      <c r="B208" s="223"/>
      <c r="C208" s="15" t="s">
        <v>106</v>
      </c>
      <c r="D208" s="16">
        <v>20000</v>
      </c>
      <c r="E208" s="15"/>
      <c r="F208" s="226"/>
      <c r="H208" s="10"/>
      <c r="I208" s="10"/>
      <c r="J208" s="10"/>
      <c r="K208" s="10"/>
    </row>
    <row r="209" spans="1:11" s="166" customFormat="1" ht="12.75" customHeight="1" hidden="1">
      <c r="A209" s="10"/>
      <c r="B209" s="223"/>
      <c r="C209" s="15" t="s">
        <v>60</v>
      </c>
      <c r="D209" s="16">
        <v>15000</v>
      </c>
      <c r="E209" s="15"/>
      <c r="F209" s="226"/>
      <c r="H209" s="10"/>
      <c r="I209" s="10"/>
      <c r="J209" s="10"/>
      <c r="K209" s="10"/>
    </row>
    <row r="210" spans="1:11" s="166" customFormat="1" ht="12.75" customHeight="1" hidden="1">
      <c r="A210" s="10"/>
      <c r="B210" s="223"/>
      <c r="C210" s="15" t="s">
        <v>112</v>
      </c>
      <c r="D210" s="16">
        <v>100000</v>
      </c>
      <c r="E210" s="15"/>
      <c r="F210" s="226"/>
      <c r="H210" s="10"/>
      <c r="I210" s="10"/>
      <c r="J210" s="10"/>
      <c r="K210" s="10"/>
    </row>
    <row r="211" spans="1:11" s="166" customFormat="1" ht="12.75">
      <c r="A211" s="10"/>
      <c r="B211" s="223">
        <v>3631</v>
      </c>
      <c r="C211" s="15" t="s">
        <v>20</v>
      </c>
      <c r="D211" s="16"/>
      <c r="E211" s="63"/>
      <c r="F211" s="226">
        <f>SUM(D212:D214)</f>
        <v>2000000</v>
      </c>
      <c r="G211" s="213"/>
      <c r="H211" s="10"/>
      <c r="I211" s="10"/>
      <c r="J211" s="10"/>
      <c r="K211" s="10"/>
    </row>
    <row r="212" spans="1:11" s="166" customFormat="1" ht="12.75" customHeight="1" hidden="1">
      <c r="A212" s="10"/>
      <c r="B212" s="223"/>
      <c r="C212" s="15" t="s">
        <v>106</v>
      </c>
      <c r="D212" s="16">
        <v>1000000</v>
      </c>
      <c r="E212" s="63"/>
      <c r="F212" s="227"/>
      <c r="H212" s="10"/>
      <c r="I212" s="10"/>
      <c r="J212" s="10"/>
      <c r="K212" s="10"/>
    </row>
    <row r="213" spans="1:11" s="166" customFormat="1" ht="12.75" customHeight="1" hidden="1">
      <c r="A213" s="10"/>
      <c r="B213" s="223"/>
      <c r="C213" s="15" t="s">
        <v>67</v>
      </c>
      <c r="D213" s="16">
        <v>500000</v>
      </c>
      <c r="E213" s="63"/>
      <c r="F213" s="227"/>
      <c r="H213" s="10"/>
      <c r="I213" s="10"/>
      <c r="J213" s="10"/>
      <c r="K213" s="10"/>
    </row>
    <row r="214" spans="1:11" s="166" customFormat="1" ht="12.75" customHeight="1" hidden="1">
      <c r="A214" s="10"/>
      <c r="B214" s="223"/>
      <c r="C214" s="15" t="s">
        <v>227</v>
      </c>
      <c r="D214" s="133">
        <v>500000</v>
      </c>
      <c r="E214" s="63"/>
      <c r="F214" s="227"/>
      <c r="H214" s="10"/>
      <c r="I214" s="10"/>
      <c r="J214" s="10"/>
      <c r="K214" s="10"/>
    </row>
    <row r="215" spans="1:11" s="166" customFormat="1" ht="12.75">
      <c r="A215" s="10"/>
      <c r="B215" s="223">
        <v>3632</v>
      </c>
      <c r="C215" s="15" t="s">
        <v>21</v>
      </c>
      <c r="D215" s="16"/>
      <c r="E215" s="63"/>
      <c r="F215" s="226">
        <f>SUM(D216:D219)</f>
        <v>15000</v>
      </c>
      <c r="G215" s="167"/>
      <c r="H215" s="10"/>
      <c r="I215" s="10"/>
      <c r="J215" s="10"/>
      <c r="K215" s="10"/>
    </row>
    <row r="216" spans="1:11" s="166" customFormat="1" ht="12.75" customHeight="1" hidden="1">
      <c r="A216" s="10"/>
      <c r="B216" s="223"/>
      <c r="C216" s="15" t="s">
        <v>65</v>
      </c>
      <c r="D216" s="16">
        <v>1000</v>
      </c>
      <c r="E216" s="63"/>
      <c r="F216" s="226"/>
      <c r="H216" s="10"/>
      <c r="I216" s="10"/>
      <c r="J216" s="10"/>
      <c r="K216" s="10"/>
    </row>
    <row r="217" spans="1:11" s="166" customFormat="1" ht="12.75" customHeight="1" hidden="1">
      <c r="A217" s="10"/>
      <c r="B217" s="223"/>
      <c r="C217" s="15" t="s">
        <v>76</v>
      </c>
      <c r="D217" s="16">
        <v>1000</v>
      </c>
      <c r="E217" s="63"/>
      <c r="F217" s="226"/>
      <c r="H217" s="10"/>
      <c r="I217" s="10"/>
      <c r="J217" s="10"/>
      <c r="K217" s="10"/>
    </row>
    <row r="218" spans="1:11" s="166" customFormat="1" ht="12.75" customHeight="1" hidden="1">
      <c r="A218" s="10"/>
      <c r="B218" s="223"/>
      <c r="C218" s="15" t="s">
        <v>60</v>
      </c>
      <c r="D218" s="16">
        <v>10000</v>
      </c>
      <c r="E218" s="63"/>
      <c r="F218" s="226"/>
      <c r="H218" s="10"/>
      <c r="I218" s="10"/>
      <c r="J218" s="10"/>
      <c r="K218" s="10"/>
    </row>
    <row r="219" spans="1:11" s="166" customFormat="1" ht="12.75" customHeight="1" hidden="1">
      <c r="A219" s="10"/>
      <c r="B219" s="223"/>
      <c r="C219" s="15" t="s">
        <v>67</v>
      </c>
      <c r="D219" s="16">
        <v>3000</v>
      </c>
      <c r="E219" s="63"/>
      <c r="F219" s="226"/>
      <c r="H219" s="10"/>
      <c r="I219" s="10"/>
      <c r="J219" s="10"/>
      <c r="K219" s="10"/>
    </row>
    <row r="220" spans="1:11" s="166" customFormat="1" ht="12.75">
      <c r="A220" s="10"/>
      <c r="B220" s="223">
        <v>3639</v>
      </c>
      <c r="C220" s="15" t="s">
        <v>22</v>
      </c>
      <c r="D220" s="16"/>
      <c r="E220" s="63"/>
      <c r="F220" s="226">
        <f>SUM(D221:D229)</f>
        <v>470949</v>
      </c>
      <c r="G220" s="167"/>
      <c r="H220" s="10"/>
      <c r="I220" s="10"/>
      <c r="J220" s="10"/>
      <c r="K220" s="10"/>
    </row>
    <row r="221" spans="1:11" s="166" customFormat="1" ht="12.75" customHeight="1" hidden="1">
      <c r="A221" s="10"/>
      <c r="B221" s="223"/>
      <c r="C221" s="15" t="s">
        <v>69</v>
      </c>
      <c r="D221" s="16">
        <v>20000</v>
      </c>
      <c r="E221" s="63"/>
      <c r="F221" s="226"/>
      <c r="H221" s="10"/>
      <c r="I221" s="10"/>
      <c r="J221" s="10"/>
      <c r="K221" s="10"/>
    </row>
    <row r="222" spans="1:11" s="166" customFormat="1" ht="12.75" customHeight="1" hidden="1">
      <c r="A222" s="10"/>
      <c r="B222" s="223"/>
      <c r="C222" s="15" t="s">
        <v>65</v>
      </c>
      <c r="D222" s="16">
        <v>20000</v>
      </c>
      <c r="E222" s="63"/>
      <c r="F222" s="226"/>
      <c r="H222" s="10"/>
      <c r="I222" s="10"/>
      <c r="J222" s="10"/>
      <c r="K222" s="10"/>
    </row>
    <row r="223" spans="1:11" s="166" customFormat="1" ht="12.75" customHeight="1" hidden="1">
      <c r="A223" s="10"/>
      <c r="B223" s="223"/>
      <c r="C223" s="15" t="s">
        <v>186</v>
      </c>
      <c r="D223" s="16">
        <v>100000</v>
      </c>
      <c r="E223" s="15"/>
      <c r="F223" s="226"/>
      <c r="H223" s="10"/>
      <c r="I223" s="10"/>
      <c r="J223" s="10"/>
      <c r="K223" s="10"/>
    </row>
    <row r="224" spans="1:11" s="166" customFormat="1" ht="12.75" customHeight="1" hidden="1">
      <c r="A224" s="10"/>
      <c r="B224" s="223"/>
      <c r="C224" s="15" t="s">
        <v>184</v>
      </c>
      <c r="D224" s="16">
        <v>150000</v>
      </c>
      <c r="E224" s="15"/>
      <c r="F224" s="226"/>
      <c r="H224" s="10"/>
      <c r="I224" s="10"/>
      <c r="J224" s="10"/>
      <c r="K224" s="10"/>
    </row>
    <row r="225" spans="1:11" s="166" customFormat="1" ht="13.5" customHeight="1" hidden="1">
      <c r="A225" s="10"/>
      <c r="B225" s="223"/>
      <c r="C225" s="15" t="s">
        <v>85</v>
      </c>
      <c r="D225" s="16"/>
      <c r="E225" s="15"/>
      <c r="F225" s="226"/>
      <c r="H225" s="10"/>
      <c r="I225" s="10"/>
      <c r="J225" s="10"/>
      <c r="K225" s="10"/>
    </row>
    <row r="226" spans="1:11" s="166" customFormat="1" ht="12.75" customHeight="1" hidden="1">
      <c r="A226" s="10"/>
      <c r="B226" s="223"/>
      <c r="C226" s="15" t="s">
        <v>185</v>
      </c>
      <c r="D226" s="134">
        <v>116000</v>
      </c>
      <c r="E226" s="15"/>
      <c r="F226" s="226"/>
      <c r="H226" s="10"/>
      <c r="I226" s="10"/>
      <c r="J226" s="10"/>
      <c r="K226" s="10"/>
    </row>
    <row r="227" spans="1:11" s="166" customFormat="1" ht="12.75" customHeight="1" hidden="1">
      <c r="A227" s="10"/>
      <c r="B227" s="223"/>
      <c r="C227" s="15" t="s">
        <v>23</v>
      </c>
      <c r="D227" s="133">
        <v>11949</v>
      </c>
      <c r="E227" s="15"/>
      <c r="F227" s="226"/>
      <c r="H227" s="10"/>
      <c r="I227" s="10"/>
      <c r="J227" s="10"/>
      <c r="K227" s="10"/>
    </row>
    <row r="228" spans="1:11" s="166" customFormat="1" ht="12.75" customHeight="1" hidden="1">
      <c r="A228" s="10"/>
      <c r="B228" s="223"/>
      <c r="C228" s="15" t="s">
        <v>86</v>
      </c>
      <c r="D228" s="16">
        <v>3000</v>
      </c>
      <c r="E228" s="15"/>
      <c r="F228" s="226"/>
      <c r="H228" s="10"/>
      <c r="I228" s="10"/>
      <c r="J228" s="10"/>
      <c r="K228" s="10"/>
    </row>
    <row r="229" spans="1:11" s="166" customFormat="1" ht="12.75" customHeight="1" hidden="1">
      <c r="A229" s="10"/>
      <c r="B229" s="223"/>
      <c r="C229" s="15" t="s">
        <v>147</v>
      </c>
      <c r="D229" s="16">
        <v>50000</v>
      </c>
      <c r="E229" s="15"/>
      <c r="F229" s="226"/>
      <c r="H229" s="10"/>
      <c r="I229" s="10"/>
      <c r="J229" s="10"/>
      <c r="K229" s="10"/>
    </row>
    <row r="230" spans="1:11" s="166" customFormat="1" ht="12.75">
      <c r="A230" s="10"/>
      <c r="B230" s="223">
        <v>3721</v>
      </c>
      <c r="C230" s="15" t="s">
        <v>116</v>
      </c>
      <c r="D230" s="16"/>
      <c r="E230" s="15"/>
      <c r="F230" s="226">
        <f>SUM(D231)</f>
        <v>40000</v>
      </c>
      <c r="G230" s="167"/>
      <c r="H230" s="10"/>
      <c r="I230" s="10"/>
      <c r="J230" s="10"/>
      <c r="K230" s="10"/>
    </row>
    <row r="231" spans="1:11" s="166" customFormat="1" ht="12.75" customHeight="1" hidden="1">
      <c r="A231" s="10"/>
      <c r="B231" s="223"/>
      <c r="C231" s="15" t="s">
        <v>60</v>
      </c>
      <c r="D231" s="16">
        <v>40000</v>
      </c>
      <c r="E231" s="15"/>
      <c r="F231" s="226"/>
      <c r="H231" s="10"/>
      <c r="I231" s="10"/>
      <c r="J231" s="10"/>
      <c r="K231" s="10"/>
    </row>
    <row r="232" spans="1:11" s="166" customFormat="1" ht="12.75">
      <c r="A232" s="10"/>
      <c r="B232" s="223">
        <v>3722</v>
      </c>
      <c r="C232" s="15" t="s">
        <v>31</v>
      </c>
      <c r="D232" s="16"/>
      <c r="E232" s="63"/>
      <c r="F232" s="226">
        <f>SUM(D233:D236)</f>
        <v>1070000</v>
      </c>
      <c r="G232" s="167"/>
      <c r="H232" s="10"/>
      <c r="I232" s="10"/>
      <c r="J232" s="10"/>
      <c r="K232" s="10"/>
    </row>
    <row r="233" spans="1:11" s="166" customFormat="1" ht="12.75" customHeight="1" hidden="1">
      <c r="A233" s="10"/>
      <c r="B233" s="223"/>
      <c r="C233" s="15" t="s">
        <v>136</v>
      </c>
      <c r="D233" s="16">
        <v>5000</v>
      </c>
      <c r="E233" s="63"/>
      <c r="F233" s="226"/>
      <c r="H233" s="10"/>
      <c r="I233" s="10"/>
      <c r="J233" s="10"/>
      <c r="K233" s="10"/>
    </row>
    <row r="234" spans="1:11" s="166" customFormat="1" ht="12.75" customHeight="1" hidden="1">
      <c r="A234" s="10"/>
      <c r="B234" s="223"/>
      <c r="C234" s="15" t="s">
        <v>65</v>
      </c>
      <c r="D234" s="16">
        <v>15000</v>
      </c>
      <c r="E234" s="63"/>
      <c r="F234" s="226"/>
      <c r="H234" s="10"/>
      <c r="I234" s="10"/>
      <c r="J234" s="10"/>
      <c r="K234" s="10"/>
    </row>
    <row r="235" spans="1:11" s="166" customFormat="1" ht="12.75" customHeight="1" hidden="1">
      <c r="A235" s="10"/>
      <c r="B235" s="223"/>
      <c r="C235" s="15" t="s">
        <v>169</v>
      </c>
      <c r="D235" s="16">
        <v>1000000</v>
      </c>
      <c r="E235" s="63"/>
      <c r="F235" s="226"/>
      <c r="H235" s="10"/>
      <c r="I235" s="10"/>
      <c r="J235" s="10"/>
      <c r="K235" s="10"/>
    </row>
    <row r="236" spans="1:11" s="166" customFormat="1" ht="12.75" customHeight="1" hidden="1">
      <c r="A236" s="10"/>
      <c r="B236" s="223"/>
      <c r="C236" s="15" t="s">
        <v>126</v>
      </c>
      <c r="D236" s="16">
        <v>50000</v>
      </c>
      <c r="E236" s="63"/>
      <c r="F236" s="226"/>
      <c r="H236" s="10"/>
      <c r="I236" s="10"/>
      <c r="J236" s="10"/>
      <c r="K236" s="10"/>
    </row>
    <row r="237" spans="1:11" s="166" customFormat="1" ht="12.75">
      <c r="A237" s="10"/>
      <c r="B237" s="223">
        <v>3723</v>
      </c>
      <c r="C237" s="15" t="s">
        <v>170</v>
      </c>
      <c r="D237" s="16"/>
      <c r="E237" s="63"/>
      <c r="F237" s="226">
        <f>SUM(D238)</f>
        <v>10000</v>
      </c>
      <c r="G237" s="167"/>
      <c r="H237" s="10"/>
      <c r="I237" s="10"/>
      <c r="J237" s="10"/>
      <c r="K237" s="10"/>
    </row>
    <row r="238" spans="1:11" s="166" customFormat="1" ht="12.75" customHeight="1" hidden="1">
      <c r="A238" s="10"/>
      <c r="B238" s="223"/>
      <c r="C238" s="15" t="s">
        <v>60</v>
      </c>
      <c r="D238" s="16">
        <v>10000</v>
      </c>
      <c r="E238" s="63"/>
      <c r="F238" s="226"/>
      <c r="H238" s="10"/>
      <c r="I238" s="10"/>
      <c r="J238" s="10"/>
      <c r="K238" s="10"/>
    </row>
    <row r="239" spans="1:11" s="166" customFormat="1" ht="12.75">
      <c r="A239" s="10"/>
      <c r="B239" s="223">
        <v>3725</v>
      </c>
      <c r="C239" s="15" t="s">
        <v>47</v>
      </c>
      <c r="D239" s="16"/>
      <c r="E239" s="63"/>
      <c r="F239" s="226">
        <f>SUM(D240:D243)</f>
        <v>300000</v>
      </c>
      <c r="G239" s="167"/>
      <c r="H239" s="10"/>
      <c r="I239" s="10"/>
      <c r="J239" s="10"/>
      <c r="K239" s="10"/>
    </row>
    <row r="240" spans="1:11" s="166" customFormat="1" ht="12.75" customHeight="1" hidden="1">
      <c r="A240" s="10"/>
      <c r="B240" s="223"/>
      <c r="C240" s="15" t="s">
        <v>69</v>
      </c>
      <c r="D240" s="16">
        <v>20000</v>
      </c>
      <c r="E240" s="63"/>
      <c r="F240" s="226"/>
      <c r="H240" s="10"/>
      <c r="I240" s="10"/>
      <c r="J240" s="10"/>
      <c r="K240" s="10"/>
    </row>
    <row r="241" spans="1:11" s="166" customFormat="1" ht="12.75" customHeight="1" hidden="1">
      <c r="A241" s="10"/>
      <c r="B241" s="223"/>
      <c r="C241" s="15" t="s">
        <v>137</v>
      </c>
      <c r="D241" s="16">
        <v>5000</v>
      </c>
      <c r="E241" s="63"/>
      <c r="F241" s="226"/>
      <c r="H241" s="10"/>
      <c r="I241" s="10"/>
      <c r="J241" s="10"/>
      <c r="K241" s="10"/>
    </row>
    <row r="242" spans="1:11" s="166" customFormat="1" ht="12.75" customHeight="1" hidden="1">
      <c r="A242" s="10"/>
      <c r="B242" s="223"/>
      <c r="C242" s="15" t="s">
        <v>60</v>
      </c>
      <c r="D242" s="16">
        <v>250000</v>
      </c>
      <c r="E242" s="63"/>
      <c r="F242" s="226"/>
      <c r="H242" s="10"/>
      <c r="I242" s="10"/>
      <c r="J242" s="10"/>
      <c r="K242" s="10"/>
    </row>
    <row r="243" spans="1:11" s="166" customFormat="1" ht="13.5" customHeight="1" hidden="1" thickBot="1">
      <c r="A243" s="10"/>
      <c r="B243" s="223"/>
      <c r="C243" s="15" t="s">
        <v>130</v>
      </c>
      <c r="D243" s="16">
        <v>25000</v>
      </c>
      <c r="E243" s="63"/>
      <c r="F243" s="226"/>
      <c r="H243" s="10"/>
      <c r="I243" s="10"/>
      <c r="J243" s="10"/>
      <c r="K243" s="10"/>
    </row>
    <row r="244" spans="1:11" s="166" customFormat="1" ht="13.5" customHeight="1">
      <c r="A244" s="10"/>
      <c r="B244" s="223">
        <v>3744</v>
      </c>
      <c r="C244" s="15" t="s">
        <v>151</v>
      </c>
      <c r="D244" s="211"/>
      <c r="E244" s="63"/>
      <c r="F244" s="226">
        <f>SUM(D245:D246)</f>
        <v>10000</v>
      </c>
      <c r="G244" s="167"/>
      <c r="H244" s="10"/>
      <c r="I244" s="10"/>
      <c r="J244" s="10"/>
      <c r="K244" s="10"/>
    </row>
    <row r="245" spans="1:11" s="166" customFormat="1" ht="13.5" customHeight="1" hidden="1">
      <c r="A245" s="10"/>
      <c r="B245" s="223"/>
      <c r="C245" s="15" t="s">
        <v>78</v>
      </c>
      <c r="D245" s="16">
        <v>500</v>
      </c>
      <c r="E245" s="63"/>
      <c r="F245" s="226"/>
      <c r="H245" s="10"/>
      <c r="I245" s="10"/>
      <c r="J245" s="10"/>
      <c r="K245" s="10"/>
    </row>
    <row r="246" spans="1:11" s="166" customFormat="1" ht="13.5" customHeight="1" hidden="1" thickBot="1">
      <c r="A246" s="10"/>
      <c r="B246" s="223"/>
      <c r="C246" s="15" t="s">
        <v>60</v>
      </c>
      <c r="D246" s="16">
        <v>9500</v>
      </c>
      <c r="E246" s="63"/>
      <c r="F246" s="226"/>
      <c r="H246" s="10"/>
      <c r="I246" s="10"/>
      <c r="J246" s="10"/>
      <c r="K246" s="10"/>
    </row>
    <row r="247" spans="1:11" s="166" customFormat="1" ht="12.75">
      <c r="A247" s="10"/>
      <c r="B247" s="223">
        <v>3745</v>
      </c>
      <c r="C247" s="15" t="s">
        <v>108</v>
      </c>
      <c r="D247" s="16"/>
      <c r="E247" s="63"/>
      <c r="F247" s="226">
        <f>SUM(D247:D253)</f>
        <v>830000</v>
      </c>
      <c r="G247" s="167"/>
      <c r="H247" s="10"/>
      <c r="I247" s="10"/>
      <c r="J247" s="10"/>
      <c r="K247" s="10"/>
    </row>
    <row r="248" spans="1:11" s="166" customFormat="1" ht="12.75" customHeight="1" hidden="1">
      <c r="A248" s="10"/>
      <c r="B248" s="223"/>
      <c r="C248" s="15" t="s">
        <v>69</v>
      </c>
      <c r="D248" s="16">
        <v>50000</v>
      </c>
      <c r="E248" s="63"/>
      <c r="F248" s="226"/>
      <c r="H248" s="10"/>
      <c r="I248" s="10"/>
      <c r="J248" s="10"/>
      <c r="K248" s="10"/>
    </row>
    <row r="249" spans="1:11" s="166" customFormat="1" ht="12.75" customHeight="1" hidden="1">
      <c r="A249" s="10"/>
      <c r="B249" s="223"/>
      <c r="C249" s="15" t="s">
        <v>65</v>
      </c>
      <c r="D249" s="16">
        <v>130000</v>
      </c>
      <c r="E249" s="63"/>
      <c r="F249" s="226"/>
      <c r="H249" s="10"/>
      <c r="I249" s="10"/>
      <c r="J249" s="10"/>
      <c r="K249" s="10"/>
    </row>
    <row r="250" spans="1:11" s="166" customFormat="1" ht="12.75" customHeight="1" hidden="1">
      <c r="A250" s="10"/>
      <c r="B250" s="223"/>
      <c r="C250" s="15" t="s">
        <v>66</v>
      </c>
      <c r="D250" s="16">
        <v>50000</v>
      </c>
      <c r="E250" s="63"/>
      <c r="F250" s="226"/>
      <c r="H250" s="10"/>
      <c r="I250" s="10"/>
      <c r="J250" s="10"/>
      <c r="K250" s="10"/>
    </row>
    <row r="251" spans="1:11" s="166" customFormat="1" ht="12.75" customHeight="1" hidden="1">
      <c r="A251" s="10"/>
      <c r="B251" s="223"/>
      <c r="C251" s="15" t="s">
        <v>215</v>
      </c>
      <c r="D251" s="16">
        <v>70000</v>
      </c>
      <c r="E251" s="63"/>
      <c r="F251" s="226"/>
      <c r="H251" s="10"/>
      <c r="I251" s="10"/>
      <c r="J251" s="10"/>
      <c r="K251" s="10"/>
    </row>
    <row r="252" spans="1:11" s="166" customFormat="1" ht="12.75" customHeight="1" hidden="1">
      <c r="A252" s="10"/>
      <c r="B252" s="223"/>
      <c r="C252" s="15" t="s">
        <v>126</v>
      </c>
      <c r="D252" s="16">
        <v>30000</v>
      </c>
      <c r="E252" s="63"/>
      <c r="F252" s="226"/>
      <c r="H252" s="10"/>
      <c r="I252" s="10"/>
      <c r="J252" s="10"/>
      <c r="K252" s="10"/>
    </row>
    <row r="253" spans="1:11" s="166" customFormat="1" ht="13.5" customHeight="1" hidden="1" thickBot="1">
      <c r="A253" s="10"/>
      <c r="B253" s="223"/>
      <c r="C253" s="15" t="s">
        <v>216</v>
      </c>
      <c r="D253" s="201">
        <v>500000</v>
      </c>
      <c r="E253" s="63"/>
      <c r="F253" s="226"/>
      <c r="H253" s="10"/>
      <c r="I253" s="10"/>
      <c r="J253" s="10"/>
      <c r="K253" s="10"/>
    </row>
    <row r="254" spans="1:11" s="166" customFormat="1" ht="13.5" customHeight="1">
      <c r="A254" s="52"/>
      <c r="B254" s="223">
        <v>3900</v>
      </c>
      <c r="C254" s="15" t="s">
        <v>148</v>
      </c>
      <c r="D254" s="16"/>
      <c r="E254" s="63"/>
      <c r="F254" s="226">
        <f>SUM(D255:D256)</f>
        <v>5000</v>
      </c>
      <c r="G254" s="167"/>
      <c r="H254" s="10"/>
      <c r="I254" s="10"/>
      <c r="J254" s="10"/>
      <c r="K254" s="10"/>
    </row>
    <row r="255" spans="1:11" s="166" customFormat="1" ht="13.5" customHeight="1" hidden="1">
      <c r="A255" s="52"/>
      <c r="B255" s="223"/>
      <c r="C255" s="15" t="s">
        <v>202</v>
      </c>
      <c r="D255" s="16">
        <v>2000</v>
      </c>
      <c r="E255" s="63"/>
      <c r="F255" s="226"/>
      <c r="H255" s="10"/>
      <c r="I255" s="10"/>
      <c r="J255" s="10"/>
      <c r="K255" s="10"/>
    </row>
    <row r="256" spans="1:11" s="166" customFormat="1" ht="13.5" customHeight="1" hidden="1" thickBot="1">
      <c r="A256" s="52"/>
      <c r="B256" s="223"/>
      <c r="C256" s="15" t="s">
        <v>182</v>
      </c>
      <c r="D256" s="16">
        <v>3000</v>
      </c>
      <c r="E256" s="63"/>
      <c r="F256" s="226"/>
      <c r="H256" s="10"/>
      <c r="I256" s="10"/>
      <c r="J256" s="10"/>
      <c r="K256" s="10"/>
    </row>
    <row r="257" spans="1:11" s="166" customFormat="1" ht="12.75">
      <c r="A257" s="52"/>
      <c r="B257" s="223">
        <v>4351</v>
      </c>
      <c r="C257" s="15" t="s">
        <v>103</v>
      </c>
      <c r="D257" s="16"/>
      <c r="E257" s="63"/>
      <c r="F257" s="226">
        <f>SUM(D257:D259)</f>
        <v>55000</v>
      </c>
      <c r="G257" s="167"/>
      <c r="H257" s="10"/>
      <c r="I257" s="10"/>
      <c r="J257" s="10"/>
      <c r="K257" s="10"/>
    </row>
    <row r="258" spans="1:11" s="166" customFormat="1" ht="12.75" customHeight="1" hidden="1">
      <c r="A258" s="52"/>
      <c r="B258" s="223"/>
      <c r="C258" s="15" t="s">
        <v>203</v>
      </c>
      <c r="D258" s="201">
        <v>5000</v>
      </c>
      <c r="E258" s="63"/>
      <c r="F258" s="226"/>
      <c r="H258" s="10"/>
      <c r="I258" s="10"/>
      <c r="J258" s="10"/>
      <c r="K258" s="10"/>
    </row>
    <row r="259" spans="1:11" s="166" customFormat="1" ht="12.75" customHeight="1" hidden="1">
      <c r="A259" s="10"/>
      <c r="B259" s="223"/>
      <c r="C259" s="15" t="s">
        <v>197</v>
      </c>
      <c r="D259" s="201">
        <v>50000</v>
      </c>
      <c r="E259" s="63"/>
      <c r="F259" s="226"/>
      <c r="H259" s="10"/>
      <c r="I259" s="10"/>
      <c r="J259" s="10"/>
      <c r="K259" s="10"/>
    </row>
    <row r="260" spans="1:11" s="166" customFormat="1" ht="12.75">
      <c r="A260" s="10"/>
      <c r="B260" s="223">
        <v>4356</v>
      </c>
      <c r="C260" s="15" t="s">
        <v>149</v>
      </c>
      <c r="D260" s="16"/>
      <c r="E260" s="63"/>
      <c r="F260" s="226">
        <f>SUM(D261:D262)</f>
        <v>25000</v>
      </c>
      <c r="G260" s="167"/>
      <c r="H260" s="10"/>
      <c r="I260" s="10"/>
      <c r="J260" s="10"/>
      <c r="K260" s="10"/>
    </row>
    <row r="261" spans="1:11" s="166" customFormat="1" ht="14.25" customHeight="1" hidden="1">
      <c r="A261" s="10"/>
      <c r="B261" s="223"/>
      <c r="C261" s="15" t="s">
        <v>220</v>
      </c>
      <c r="D261" s="16">
        <v>20000</v>
      </c>
      <c r="E261" s="63"/>
      <c r="F261" s="226"/>
      <c r="G261" s="167"/>
      <c r="H261" s="10"/>
      <c r="I261" s="10"/>
      <c r="J261" s="10"/>
      <c r="K261" s="10"/>
    </row>
    <row r="262" spans="1:11" s="166" customFormat="1" ht="12.75" customHeight="1" hidden="1">
      <c r="A262" s="10"/>
      <c r="B262" s="223"/>
      <c r="C262" s="15" t="s">
        <v>198</v>
      </c>
      <c r="D262" s="16">
        <v>5000</v>
      </c>
      <c r="E262" s="63"/>
      <c r="F262" s="226"/>
      <c r="H262" s="10"/>
      <c r="I262" s="10"/>
      <c r="J262" s="10"/>
      <c r="K262" s="10"/>
    </row>
    <row r="263" spans="1:11" s="166" customFormat="1" ht="12.75">
      <c r="A263" s="10"/>
      <c r="B263" s="223">
        <v>4359</v>
      </c>
      <c r="C263" s="15" t="s">
        <v>87</v>
      </c>
      <c r="D263" s="16"/>
      <c r="E263" s="63"/>
      <c r="F263" s="226">
        <f>SUM(D264:D270)</f>
        <v>771000</v>
      </c>
      <c r="G263" s="167"/>
      <c r="H263" s="10"/>
      <c r="I263" s="10"/>
      <c r="J263" s="10"/>
      <c r="K263" s="10"/>
    </row>
    <row r="264" spans="1:11" s="166" customFormat="1" ht="12.75" customHeight="1" hidden="1">
      <c r="A264" s="10"/>
      <c r="B264" s="223"/>
      <c r="C264" s="15" t="s">
        <v>88</v>
      </c>
      <c r="D264" s="133">
        <v>1000</v>
      </c>
      <c r="E264" s="63"/>
      <c r="F264" s="226"/>
      <c r="H264" s="10"/>
      <c r="I264" s="10"/>
      <c r="J264" s="10"/>
      <c r="K264" s="10"/>
    </row>
    <row r="265" spans="1:11" s="166" customFormat="1" ht="12.75" customHeight="1" hidden="1">
      <c r="A265" s="10"/>
      <c r="B265" s="223"/>
      <c r="C265" s="15" t="s">
        <v>65</v>
      </c>
      <c r="D265" s="133">
        <v>10000</v>
      </c>
      <c r="E265" s="63"/>
      <c r="F265" s="226"/>
      <c r="H265" s="10"/>
      <c r="I265" s="10"/>
      <c r="J265" s="10"/>
      <c r="K265" s="10"/>
    </row>
    <row r="266" spans="1:11" s="166" customFormat="1" ht="12.75" customHeight="1" hidden="1">
      <c r="A266" s="10"/>
      <c r="B266" s="223"/>
      <c r="C266" s="15" t="s">
        <v>76</v>
      </c>
      <c r="D266" s="211">
        <v>40000</v>
      </c>
      <c r="E266" s="63"/>
      <c r="F266" s="226"/>
      <c r="H266" s="10"/>
      <c r="I266" s="10"/>
      <c r="J266" s="10"/>
      <c r="K266" s="10"/>
    </row>
    <row r="267" spans="1:11" s="166" customFormat="1" ht="12.75" customHeight="1" hidden="1">
      <c r="A267" s="10"/>
      <c r="B267" s="223"/>
      <c r="C267" s="15" t="s">
        <v>77</v>
      </c>
      <c r="D267" s="211">
        <v>300000</v>
      </c>
      <c r="E267" s="63"/>
      <c r="F267" s="226"/>
      <c r="H267" s="10"/>
      <c r="I267" s="10"/>
      <c r="J267" s="10"/>
      <c r="K267" s="10"/>
    </row>
    <row r="268" spans="1:11" s="166" customFormat="1" ht="12.75" customHeight="1" hidden="1">
      <c r="A268" s="52"/>
      <c r="B268" s="223"/>
      <c r="C268" s="15" t="s">
        <v>106</v>
      </c>
      <c r="D268" s="211">
        <v>100000</v>
      </c>
      <c r="E268" s="63"/>
      <c r="F268" s="226"/>
      <c r="H268" s="10"/>
      <c r="I268" s="10"/>
      <c r="J268" s="10"/>
      <c r="K268" s="10"/>
    </row>
    <row r="269" spans="1:11" s="166" customFormat="1" ht="12.75" customHeight="1" hidden="1">
      <c r="A269" s="10"/>
      <c r="B269" s="223"/>
      <c r="C269" s="15" t="s">
        <v>60</v>
      </c>
      <c r="D269" s="16">
        <v>20000</v>
      </c>
      <c r="E269" s="63"/>
      <c r="F269" s="226"/>
      <c r="H269" s="10"/>
      <c r="I269" s="10"/>
      <c r="J269" s="10"/>
      <c r="K269" s="10"/>
    </row>
    <row r="270" spans="1:11" s="166" customFormat="1" ht="12.75" customHeight="1" hidden="1">
      <c r="A270" s="10"/>
      <c r="B270" s="223"/>
      <c r="C270" s="15" t="s">
        <v>67</v>
      </c>
      <c r="D270" s="201">
        <v>300000</v>
      </c>
      <c r="E270" s="63"/>
      <c r="F270" s="226"/>
      <c r="H270" s="10"/>
      <c r="I270" s="10"/>
      <c r="J270" s="10"/>
      <c r="K270" s="10"/>
    </row>
    <row r="271" spans="1:11" s="166" customFormat="1" ht="12.75">
      <c r="A271" s="10"/>
      <c r="B271" s="223">
        <v>4379</v>
      </c>
      <c r="C271" s="15" t="s">
        <v>171</v>
      </c>
      <c r="D271" s="16"/>
      <c r="E271" s="63"/>
      <c r="F271" s="226">
        <f>SUM(D272)</f>
        <v>5000</v>
      </c>
      <c r="G271" s="167"/>
      <c r="H271" s="10"/>
      <c r="I271" s="10"/>
      <c r="J271" s="10"/>
      <c r="K271" s="10"/>
    </row>
    <row r="272" spans="1:11" s="166" customFormat="1" ht="12.75" customHeight="1" hidden="1">
      <c r="A272" s="10"/>
      <c r="B272" s="223"/>
      <c r="C272" s="15" t="s">
        <v>210</v>
      </c>
      <c r="D272" s="16">
        <v>5000</v>
      </c>
      <c r="E272" s="63"/>
      <c r="F272" s="226"/>
      <c r="H272" s="10"/>
      <c r="I272" s="10"/>
      <c r="J272" s="10"/>
      <c r="K272" s="10"/>
    </row>
    <row r="273" spans="1:11" s="166" customFormat="1" ht="12.75">
      <c r="A273" s="10"/>
      <c r="B273" s="223">
        <v>5213</v>
      </c>
      <c r="C273" s="15" t="s">
        <v>172</v>
      </c>
      <c r="D273" s="16"/>
      <c r="E273" s="63"/>
      <c r="F273" s="226">
        <f>SUM(D273:D274)</f>
        <v>30000</v>
      </c>
      <c r="G273" s="167"/>
      <c r="H273" s="10"/>
      <c r="I273" s="10"/>
      <c r="J273" s="10"/>
      <c r="K273" s="10"/>
    </row>
    <row r="274" spans="2:6" ht="12.75" customHeight="1" hidden="1">
      <c r="B274" s="223"/>
      <c r="C274" s="15" t="s">
        <v>187</v>
      </c>
      <c r="D274" s="16">
        <v>30000</v>
      </c>
      <c r="E274" s="63"/>
      <c r="F274" s="226"/>
    </row>
    <row r="275" spans="2:7" ht="12.75">
      <c r="B275" s="223">
        <v>5512</v>
      </c>
      <c r="C275" s="15" t="s">
        <v>24</v>
      </c>
      <c r="D275" s="16"/>
      <c r="E275" s="63"/>
      <c r="F275" s="226">
        <f>SUM(D276:D287)</f>
        <v>650000</v>
      </c>
      <c r="G275" s="167"/>
    </row>
    <row r="276" spans="2:6" ht="12.75" customHeight="1" hidden="1">
      <c r="B276" s="223"/>
      <c r="C276" s="15" t="s">
        <v>173</v>
      </c>
      <c r="D276" s="16">
        <v>50000</v>
      </c>
      <c r="E276" s="63"/>
      <c r="F276" s="226"/>
    </row>
    <row r="277" spans="2:6" ht="12.75" customHeight="1" hidden="1">
      <c r="B277" s="223"/>
      <c r="C277" s="15" t="s">
        <v>97</v>
      </c>
      <c r="D277" s="16">
        <v>50000</v>
      </c>
      <c r="E277" s="63"/>
      <c r="F277" s="226"/>
    </row>
    <row r="278" spans="2:6" ht="13.5" customHeight="1" hidden="1">
      <c r="B278" s="223"/>
      <c r="C278" s="15" t="s">
        <v>128</v>
      </c>
      <c r="D278" s="16">
        <v>70000</v>
      </c>
      <c r="E278" s="63"/>
      <c r="F278" s="226"/>
    </row>
    <row r="279" spans="2:10" ht="12.75" customHeight="1" hidden="1">
      <c r="B279" s="223"/>
      <c r="C279" s="15" t="s">
        <v>65</v>
      </c>
      <c r="D279" s="16">
        <v>40000</v>
      </c>
      <c r="E279" s="63"/>
      <c r="F279" s="226"/>
      <c r="J279" s="10" t="s">
        <v>119</v>
      </c>
    </row>
    <row r="280" spans="2:6" ht="12.75" customHeight="1" hidden="1">
      <c r="B280" s="223"/>
      <c r="C280" s="15" t="s">
        <v>76</v>
      </c>
      <c r="D280" s="16">
        <v>7000</v>
      </c>
      <c r="E280" s="63"/>
      <c r="F280" s="226"/>
    </row>
    <row r="281" spans="2:6" ht="12.75" customHeight="1" hidden="1">
      <c r="B281" s="223"/>
      <c r="C281" s="15" t="s">
        <v>106</v>
      </c>
      <c r="D281" s="211">
        <v>100000</v>
      </c>
      <c r="E281" s="63"/>
      <c r="F281" s="226"/>
    </row>
    <row r="282" spans="2:6" ht="12.75" customHeight="1" hidden="1">
      <c r="B282" s="223"/>
      <c r="C282" s="15" t="s">
        <v>66</v>
      </c>
      <c r="D282" s="16">
        <v>20000</v>
      </c>
      <c r="E282" s="63"/>
      <c r="F282" s="226"/>
    </row>
    <row r="283" spans="2:6" ht="12.75" customHeight="1" hidden="1">
      <c r="B283" s="223"/>
      <c r="C283" s="15" t="s">
        <v>78</v>
      </c>
      <c r="D283" s="16">
        <v>1000</v>
      </c>
      <c r="E283" s="63"/>
      <c r="F283" s="226"/>
    </row>
    <row r="284" spans="1:6" ht="12.75" customHeight="1" hidden="1">
      <c r="A284" s="52"/>
      <c r="B284" s="223"/>
      <c r="C284" s="15" t="s">
        <v>132</v>
      </c>
      <c r="D284" s="16">
        <v>17000</v>
      </c>
      <c r="E284" s="63"/>
      <c r="F284" s="226"/>
    </row>
    <row r="285" spans="1:6" ht="12.75" customHeight="1" hidden="1">
      <c r="A285" s="52"/>
      <c r="B285" s="223"/>
      <c r="C285" s="79" t="s">
        <v>129</v>
      </c>
      <c r="D285" s="16">
        <v>20000</v>
      </c>
      <c r="E285" s="63"/>
      <c r="F285" s="226"/>
    </row>
    <row r="286" spans="2:6" ht="12.75" customHeight="1" hidden="1">
      <c r="B286" s="223"/>
      <c r="C286" s="15" t="s">
        <v>67</v>
      </c>
      <c r="D286" s="16">
        <v>75000</v>
      </c>
      <c r="E286" s="63"/>
      <c r="F286" s="226"/>
    </row>
    <row r="287" spans="2:6" ht="13.5" customHeight="1" hidden="1" thickBot="1">
      <c r="B287" s="223"/>
      <c r="C287" s="15" t="s">
        <v>209</v>
      </c>
      <c r="D287" s="16">
        <v>200000</v>
      </c>
      <c r="E287" s="63"/>
      <c r="F287" s="226"/>
    </row>
    <row r="288" spans="2:6" ht="12.75">
      <c r="B288" s="223">
        <v>6112</v>
      </c>
      <c r="C288" s="15" t="s">
        <v>90</v>
      </c>
      <c r="D288" s="16"/>
      <c r="E288" s="15"/>
      <c r="F288" s="226">
        <v>1337000</v>
      </c>
    </row>
    <row r="289" spans="2:6" ht="12.75" customHeight="1" hidden="1">
      <c r="B289" s="223"/>
      <c r="C289" s="15" t="s">
        <v>105</v>
      </c>
      <c r="D289" s="16">
        <v>935000</v>
      </c>
      <c r="E289" s="15"/>
      <c r="F289" s="226"/>
    </row>
    <row r="290" spans="2:6" ht="12.75" customHeight="1" hidden="1">
      <c r="B290" s="223"/>
      <c r="C290" s="15" t="s">
        <v>91</v>
      </c>
      <c r="D290" s="16">
        <v>185000</v>
      </c>
      <c r="E290" s="15"/>
      <c r="F290" s="226"/>
    </row>
    <row r="291" spans="2:6" ht="12.75" customHeight="1" hidden="1">
      <c r="B291" s="223"/>
      <c r="C291" s="15" t="s">
        <v>109</v>
      </c>
      <c r="D291" s="16">
        <v>88000</v>
      </c>
      <c r="E291" s="15"/>
      <c r="F291" s="226"/>
    </row>
    <row r="292" spans="2:6" ht="12.75" customHeight="1" hidden="1">
      <c r="B292" s="223"/>
      <c r="C292" s="15" t="s">
        <v>69</v>
      </c>
      <c r="D292" s="16">
        <v>0</v>
      </c>
      <c r="E292" s="15"/>
      <c r="F292" s="226"/>
    </row>
    <row r="293" spans="2:6" ht="12.75" customHeight="1" hidden="1">
      <c r="B293" s="223"/>
      <c r="C293" s="15" t="s">
        <v>175</v>
      </c>
      <c r="D293" s="16">
        <v>0</v>
      </c>
      <c r="E293" s="15"/>
      <c r="F293" s="226"/>
    </row>
    <row r="294" spans="2:6" ht="12.75" customHeight="1" hidden="1">
      <c r="B294" s="223"/>
      <c r="C294" s="15" t="s">
        <v>78</v>
      </c>
      <c r="D294" s="16">
        <v>0</v>
      </c>
      <c r="E294" s="15"/>
      <c r="F294" s="226"/>
    </row>
    <row r="295" spans="2:6" ht="12.75" customHeight="1" hidden="1">
      <c r="B295" s="223"/>
      <c r="C295" s="15" t="s">
        <v>89</v>
      </c>
      <c r="D295" s="16">
        <v>5000</v>
      </c>
      <c r="E295" s="15"/>
      <c r="F295" s="226"/>
    </row>
    <row r="296" spans="2:6" ht="12.75" customHeight="1" hidden="1">
      <c r="B296" s="223"/>
      <c r="C296" s="15" t="s">
        <v>79</v>
      </c>
      <c r="D296" s="16">
        <v>10000</v>
      </c>
      <c r="E296" s="15"/>
      <c r="F296" s="226"/>
    </row>
    <row r="297" spans="2:6" ht="12.75" customHeight="1" hidden="1">
      <c r="B297" s="223"/>
      <c r="C297" s="15" t="s">
        <v>92</v>
      </c>
      <c r="D297" s="16">
        <v>10000</v>
      </c>
      <c r="E297" s="15"/>
      <c r="F297" s="226"/>
    </row>
    <row r="298" spans="2:6" ht="12.75" customHeight="1" hidden="1">
      <c r="B298" s="223"/>
      <c r="C298" s="15" t="s">
        <v>80</v>
      </c>
      <c r="D298" s="16">
        <v>2000</v>
      </c>
      <c r="E298" s="15"/>
      <c r="F298" s="226"/>
    </row>
    <row r="299" spans="2:8" ht="12.75">
      <c r="B299" s="223">
        <v>6171</v>
      </c>
      <c r="C299" s="15" t="s">
        <v>25</v>
      </c>
      <c r="D299" s="16"/>
      <c r="E299" s="76"/>
      <c r="F299" s="226">
        <f>SUM(D300:D333)</f>
        <v>4478000</v>
      </c>
      <c r="H299" s="166"/>
    </row>
    <row r="300" spans="2:6" ht="12.75" customHeight="1" hidden="1">
      <c r="B300" s="223"/>
      <c r="C300" s="15" t="s">
        <v>93</v>
      </c>
      <c r="D300" s="134">
        <v>2100000</v>
      </c>
      <c r="E300" s="76"/>
      <c r="F300" s="227"/>
    </row>
    <row r="301" spans="2:6" ht="12.75" customHeight="1" hidden="1">
      <c r="B301" s="223"/>
      <c r="C301" s="15" t="s">
        <v>94</v>
      </c>
      <c r="D301" s="134">
        <v>250000</v>
      </c>
      <c r="E301" s="76"/>
      <c r="F301" s="227"/>
    </row>
    <row r="302" spans="2:6" ht="12.75" customHeight="1" hidden="1">
      <c r="B302" s="223"/>
      <c r="C302" s="15" t="s">
        <v>91</v>
      </c>
      <c r="D302" s="134">
        <v>500000</v>
      </c>
      <c r="E302" s="76"/>
      <c r="F302" s="227"/>
    </row>
    <row r="303" spans="2:6" ht="12.75" customHeight="1" hidden="1">
      <c r="B303" s="223"/>
      <c r="C303" s="15" t="s">
        <v>109</v>
      </c>
      <c r="D303" s="134">
        <v>200000</v>
      </c>
      <c r="E303" s="76"/>
      <c r="F303" s="227"/>
    </row>
    <row r="304" spans="2:6" ht="12.75" customHeight="1" hidden="1">
      <c r="B304" s="223"/>
      <c r="C304" s="15" t="s">
        <v>95</v>
      </c>
      <c r="D304" s="16">
        <v>7000</v>
      </c>
      <c r="E304" s="76"/>
      <c r="F304" s="227"/>
    </row>
    <row r="305" spans="1:11" s="166" customFormat="1" ht="12.75" customHeight="1" hidden="1">
      <c r="A305" s="10"/>
      <c r="B305" s="223"/>
      <c r="C305" s="15" t="s">
        <v>118</v>
      </c>
      <c r="D305" s="16">
        <v>0</v>
      </c>
      <c r="E305" s="76"/>
      <c r="F305" s="227"/>
      <c r="H305" s="10"/>
      <c r="I305" s="10"/>
      <c r="J305" s="10"/>
      <c r="K305" s="10"/>
    </row>
    <row r="306" spans="1:11" s="166" customFormat="1" ht="12.75" customHeight="1" hidden="1">
      <c r="A306" s="10"/>
      <c r="B306" s="223"/>
      <c r="C306" s="15" t="s">
        <v>96</v>
      </c>
      <c r="D306" s="16">
        <v>6000</v>
      </c>
      <c r="E306" s="76"/>
      <c r="F306" s="227"/>
      <c r="H306" s="10"/>
      <c r="I306" s="10"/>
      <c r="J306" s="10"/>
      <c r="K306" s="10"/>
    </row>
    <row r="307" spans="1:11" s="166" customFormat="1" ht="12.75" customHeight="1" hidden="1">
      <c r="A307" s="10"/>
      <c r="B307" s="223"/>
      <c r="C307" s="15" t="s">
        <v>97</v>
      </c>
      <c r="D307" s="16">
        <v>10000</v>
      </c>
      <c r="E307" s="76"/>
      <c r="F307" s="227"/>
      <c r="H307" s="10"/>
      <c r="I307" s="10"/>
      <c r="J307" s="10"/>
      <c r="K307" s="10"/>
    </row>
    <row r="308" spans="1:11" s="166" customFormat="1" ht="12.75" customHeight="1" hidden="1">
      <c r="A308" s="10"/>
      <c r="B308" s="223"/>
      <c r="C308" s="15" t="s">
        <v>75</v>
      </c>
      <c r="D308" s="16">
        <v>5000</v>
      </c>
      <c r="E308" s="76"/>
      <c r="F308" s="227"/>
      <c r="H308" s="10"/>
      <c r="I308" s="10"/>
      <c r="J308" s="10"/>
      <c r="K308" s="10"/>
    </row>
    <row r="309" spans="1:11" s="166" customFormat="1" ht="12.75" customHeight="1" hidden="1">
      <c r="A309" s="10"/>
      <c r="B309" s="223"/>
      <c r="C309" s="15" t="s">
        <v>174</v>
      </c>
      <c r="D309" s="16">
        <v>20000</v>
      </c>
      <c r="E309" s="76"/>
      <c r="F309" s="227"/>
      <c r="H309" s="10"/>
      <c r="I309" s="10"/>
      <c r="J309" s="10"/>
      <c r="K309" s="10"/>
    </row>
    <row r="310" spans="1:11" s="166" customFormat="1" ht="12.75" customHeight="1" hidden="1">
      <c r="A310" s="10"/>
      <c r="B310" s="223"/>
      <c r="C310" s="15" t="s">
        <v>65</v>
      </c>
      <c r="D310" s="16">
        <v>40000</v>
      </c>
      <c r="E310" s="76"/>
      <c r="F310" s="227"/>
      <c r="H310" s="10"/>
      <c r="I310" s="10"/>
      <c r="J310" s="10"/>
      <c r="K310" s="10"/>
    </row>
    <row r="311" spans="1:11" s="166" customFormat="1" ht="12.75" customHeight="1" hidden="1">
      <c r="A311" s="10"/>
      <c r="B311" s="223"/>
      <c r="C311" s="15" t="s">
        <v>76</v>
      </c>
      <c r="D311" s="16">
        <v>5000</v>
      </c>
      <c r="E311" s="76"/>
      <c r="F311" s="227"/>
      <c r="H311" s="10"/>
      <c r="I311" s="10"/>
      <c r="J311" s="10"/>
      <c r="K311" s="10"/>
    </row>
    <row r="312" spans="1:11" s="166" customFormat="1" ht="12.75" customHeight="1" hidden="1">
      <c r="A312" s="10"/>
      <c r="B312" s="223"/>
      <c r="C312" s="15" t="s">
        <v>77</v>
      </c>
      <c r="D312" s="16">
        <v>100000</v>
      </c>
      <c r="E312" s="76"/>
      <c r="F312" s="227"/>
      <c r="H312" s="10"/>
      <c r="I312" s="10"/>
      <c r="J312" s="10"/>
      <c r="K312" s="10"/>
    </row>
    <row r="313" spans="1:11" s="166" customFormat="1" ht="12.75" customHeight="1" hidden="1">
      <c r="A313" s="10"/>
      <c r="B313" s="223"/>
      <c r="C313" s="15" t="s">
        <v>106</v>
      </c>
      <c r="D313" s="16">
        <v>60000</v>
      </c>
      <c r="E313" s="76"/>
      <c r="F313" s="227"/>
      <c r="H313" s="10"/>
      <c r="I313" s="10"/>
      <c r="J313" s="10"/>
      <c r="K313" s="10"/>
    </row>
    <row r="314" spans="1:11" s="166" customFormat="1" ht="12.75" customHeight="1" hidden="1">
      <c r="A314" s="10"/>
      <c r="B314" s="223"/>
      <c r="C314" s="15" t="s">
        <v>66</v>
      </c>
      <c r="D314" s="16">
        <v>30000</v>
      </c>
      <c r="E314" s="76"/>
      <c r="F314" s="227"/>
      <c r="H314" s="10"/>
      <c r="I314" s="10"/>
      <c r="J314" s="10"/>
      <c r="K314" s="10"/>
    </row>
    <row r="315" spans="1:11" s="166" customFormat="1" ht="12.75" customHeight="1" hidden="1">
      <c r="A315" s="10"/>
      <c r="B315" s="223"/>
      <c r="C315" s="15" t="s">
        <v>98</v>
      </c>
      <c r="D315" s="16">
        <v>13000</v>
      </c>
      <c r="E315" s="76"/>
      <c r="F315" s="227"/>
      <c r="H315" s="10"/>
      <c r="I315" s="10"/>
      <c r="J315" s="10"/>
      <c r="K315" s="10"/>
    </row>
    <row r="316" spans="1:11" s="166" customFormat="1" ht="12.75" customHeight="1" hidden="1">
      <c r="A316" s="10"/>
      <c r="B316" s="223"/>
      <c r="C316" s="15" t="s">
        <v>78</v>
      </c>
      <c r="D316" s="16">
        <v>10000</v>
      </c>
      <c r="E316" s="76"/>
      <c r="F316" s="227"/>
      <c r="H316" s="10"/>
      <c r="I316" s="10"/>
      <c r="J316" s="10"/>
      <c r="K316" s="10"/>
    </row>
    <row r="317" spans="1:11" s="166" customFormat="1" ht="12.75" customHeight="1" hidden="1">
      <c r="A317" s="10"/>
      <c r="B317" s="223"/>
      <c r="C317" s="15" t="s">
        <v>89</v>
      </c>
      <c r="D317" s="16">
        <v>30000</v>
      </c>
      <c r="E317" s="76"/>
      <c r="F317" s="227"/>
      <c r="H317" s="10"/>
      <c r="I317" s="10"/>
      <c r="J317" s="10"/>
      <c r="K317" s="10"/>
    </row>
    <row r="318" spans="1:11" s="166" customFormat="1" ht="12.75" customHeight="1" hidden="1">
      <c r="A318" s="10"/>
      <c r="B318" s="223"/>
      <c r="C318" s="15" t="s">
        <v>155</v>
      </c>
      <c r="D318" s="16">
        <v>150000</v>
      </c>
      <c r="E318" s="76"/>
      <c r="F318" s="227"/>
      <c r="H318" s="10"/>
      <c r="I318" s="10"/>
      <c r="J318" s="10"/>
      <c r="K318" s="10"/>
    </row>
    <row r="319" spans="1:11" s="166" customFormat="1" ht="12.75" customHeight="1" hidden="1">
      <c r="A319" s="10"/>
      <c r="B319" s="223"/>
      <c r="C319" s="15" t="s">
        <v>79</v>
      </c>
      <c r="D319" s="16">
        <v>15000</v>
      </c>
      <c r="E319" s="76"/>
      <c r="F319" s="227"/>
      <c r="H319" s="10"/>
      <c r="I319" s="10"/>
      <c r="J319" s="10"/>
      <c r="K319" s="10"/>
    </row>
    <row r="320" spans="1:11" s="166" customFormat="1" ht="12.75" customHeight="1" hidden="1">
      <c r="A320" s="10"/>
      <c r="B320" s="223"/>
      <c r="C320" s="15" t="s">
        <v>120</v>
      </c>
      <c r="D320" s="134">
        <v>100000</v>
      </c>
      <c r="E320" s="76"/>
      <c r="F320" s="227"/>
      <c r="H320" s="10"/>
      <c r="I320" s="10"/>
      <c r="J320" s="10"/>
      <c r="K320" s="10"/>
    </row>
    <row r="321" spans="2:6" ht="12.75" customHeight="1" hidden="1">
      <c r="B321" s="223"/>
      <c r="C321" s="15" t="s">
        <v>60</v>
      </c>
      <c r="D321" s="16">
        <v>215000</v>
      </c>
      <c r="E321" s="76"/>
      <c r="F321" s="227"/>
    </row>
    <row r="322" spans="2:6" ht="12.75" customHeight="1" hidden="1">
      <c r="B322" s="223"/>
      <c r="C322" s="15" t="s">
        <v>67</v>
      </c>
      <c r="D322" s="211">
        <v>100000</v>
      </c>
      <c r="E322" s="76"/>
      <c r="F322" s="227"/>
    </row>
    <row r="323" spans="2:6" ht="12.75" customHeight="1" hidden="1">
      <c r="B323" s="223"/>
      <c r="C323" s="15" t="s">
        <v>92</v>
      </c>
      <c r="D323" s="16">
        <v>1000</v>
      </c>
      <c r="E323" s="76"/>
      <c r="F323" s="227"/>
    </row>
    <row r="324" spans="2:6" ht="12.75" customHeight="1" hidden="1">
      <c r="B324" s="223"/>
      <c r="C324" s="15" t="s">
        <v>80</v>
      </c>
      <c r="D324" s="16">
        <v>5000</v>
      </c>
      <c r="E324" s="76"/>
      <c r="F324" s="227"/>
    </row>
    <row r="325" spans="2:6" ht="12.75" customHeight="1" hidden="1">
      <c r="B325" s="223"/>
      <c r="C325" s="15" t="s">
        <v>134</v>
      </c>
      <c r="D325" s="16">
        <v>5000</v>
      </c>
      <c r="E325" s="76"/>
      <c r="F325" s="227"/>
    </row>
    <row r="326" spans="2:6" ht="12.75" customHeight="1" hidden="1">
      <c r="B326" s="223"/>
      <c r="C326" s="15" t="s">
        <v>150</v>
      </c>
      <c r="D326" s="16">
        <v>30000</v>
      </c>
      <c r="E326" s="76"/>
      <c r="F326" s="227"/>
    </row>
    <row r="327" spans="2:6" ht="12.75" customHeight="1" hidden="1">
      <c r="B327" s="223"/>
      <c r="C327" s="15" t="s">
        <v>110</v>
      </c>
      <c r="D327" s="16">
        <v>4000</v>
      </c>
      <c r="E327" s="76"/>
      <c r="F327" s="227"/>
    </row>
    <row r="328" spans="2:6" ht="12.75" customHeight="1" hidden="1">
      <c r="B328" s="223"/>
      <c r="C328" s="15" t="s">
        <v>81</v>
      </c>
      <c r="D328" s="16">
        <v>2000</v>
      </c>
      <c r="E328" s="76"/>
      <c r="F328" s="227"/>
    </row>
    <row r="329" spans="2:6" ht="25.5" customHeight="1" hidden="1">
      <c r="B329" s="223"/>
      <c r="C329" s="15" t="s">
        <v>158</v>
      </c>
      <c r="D329" s="16">
        <v>50000</v>
      </c>
      <c r="E329" s="76"/>
      <c r="F329" s="227"/>
    </row>
    <row r="330" spans="2:6" ht="12.75" customHeight="1" hidden="1">
      <c r="B330" s="223"/>
      <c r="C330" s="15" t="s">
        <v>70</v>
      </c>
      <c r="D330" s="16">
        <v>10000</v>
      </c>
      <c r="E330" s="76"/>
      <c r="F330" s="227"/>
    </row>
    <row r="331" spans="2:6" ht="12.75" customHeight="1" hidden="1">
      <c r="B331" s="223"/>
      <c r="C331" s="15" t="s">
        <v>99</v>
      </c>
      <c r="D331" s="16">
        <v>5000</v>
      </c>
      <c r="E331" s="15"/>
      <c r="F331" s="226"/>
    </row>
    <row r="332" spans="2:8" ht="12.75" customHeight="1" hidden="1">
      <c r="B332" s="223"/>
      <c r="C332" s="15" t="s">
        <v>138</v>
      </c>
      <c r="D332" s="211">
        <v>400000</v>
      </c>
      <c r="E332" s="15"/>
      <c r="F332" s="226"/>
      <c r="H332" s="181"/>
    </row>
    <row r="333" spans="2:6" ht="12.75" customHeight="1" hidden="1">
      <c r="B333" s="223"/>
      <c r="C333" s="15" t="s">
        <v>176</v>
      </c>
      <c r="D333" s="134">
        <v>0</v>
      </c>
      <c r="E333" s="15"/>
      <c r="F333" s="226"/>
    </row>
    <row r="334" spans="2:6" ht="12.75">
      <c r="B334" s="223">
        <v>6310</v>
      </c>
      <c r="C334" s="15" t="s">
        <v>100</v>
      </c>
      <c r="D334" s="233"/>
      <c r="E334" s="15"/>
      <c r="F334" s="226">
        <f>SUM(D335:D336)</f>
        <v>41000</v>
      </c>
    </row>
    <row r="335" spans="2:6" ht="12.75" customHeight="1" hidden="1">
      <c r="B335" s="223"/>
      <c r="C335" s="15" t="s">
        <v>101</v>
      </c>
      <c r="D335" s="16">
        <v>1000</v>
      </c>
      <c r="E335" s="15"/>
      <c r="F335" s="226"/>
    </row>
    <row r="336" spans="2:6" ht="12.75" customHeight="1" hidden="1">
      <c r="B336" s="223"/>
      <c r="C336" s="15" t="s">
        <v>89</v>
      </c>
      <c r="D336" s="16">
        <v>40000</v>
      </c>
      <c r="E336" s="15"/>
      <c r="F336" s="226"/>
    </row>
    <row r="337" spans="2:6" ht="12.75">
      <c r="B337" s="223">
        <v>6320</v>
      </c>
      <c r="C337" s="15" t="s">
        <v>102</v>
      </c>
      <c r="D337" s="16"/>
      <c r="E337" s="15"/>
      <c r="F337" s="226">
        <f>SUM(D338)</f>
        <v>80000</v>
      </c>
    </row>
    <row r="338" spans="2:6" ht="12.75" customHeight="1" hidden="1">
      <c r="B338" s="223"/>
      <c r="C338" s="15" t="s">
        <v>89</v>
      </c>
      <c r="D338" s="16">
        <v>80000</v>
      </c>
      <c r="E338" s="15"/>
      <c r="F338" s="226"/>
    </row>
    <row r="339" spans="2:6" ht="12.75">
      <c r="B339" s="223">
        <v>6330</v>
      </c>
      <c r="C339" s="15" t="s">
        <v>122</v>
      </c>
      <c r="D339" s="16"/>
      <c r="E339" s="15"/>
      <c r="F339" s="237">
        <f>SUM(D340)</f>
        <v>10000000</v>
      </c>
    </row>
    <row r="340" spans="2:6" ht="12.75" customHeight="1" hidden="1">
      <c r="B340" s="223"/>
      <c r="C340" s="15" t="s">
        <v>123</v>
      </c>
      <c r="D340" s="235">
        <v>10000000</v>
      </c>
      <c r="E340" s="15"/>
      <c r="F340" s="226"/>
    </row>
    <row r="341" spans="2:6" ht="12.75">
      <c r="B341" s="223">
        <v>6399</v>
      </c>
      <c r="C341" s="15" t="s">
        <v>121</v>
      </c>
      <c r="D341" s="16"/>
      <c r="E341" s="15"/>
      <c r="F341" s="226">
        <f>SUM(D342:D343)</f>
        <v>800000</v>
      </c>
    </row>
    <row r="342" spans="2:6" ht="12.75" customHeight="1" hidden="1">
      <c r="B342" s="223"/>
      <c r="C342" s="15" t="s">
        <v>86</v>
      </c>
      <c r="D342" s="16">
        <v>300000</v>
      </c>
      <c r="E342" s="15"/>
      <c r="F342" s="226"/>
    </row>
    <row r="343" spans="2:6" ht="15" customHeight="1" hidden="1" thickBot="1">
      <c r="B343" s="223"/>
      <c r="C343" s="15" t="s">
        <v>156</v>
      </c>
      <c r="D343" s="134">
        <v>500000</v>
      </c>
      <c r="E343" s="15"/>
      <c r="F343" s="226"/>
    </row>
    <row r="344" spans="2:6" ht="15" customHeight="1">
      <c r="B344" s="223">
        <v>6402</v>
      </c>
      <c r="C344" s="15" t="s">
        <v>157</v>
      </c>
      <c r="D344" s="16"/>
      <c r="E344" s="15"/>
      <c r="F344" s="226">
        <v>217260.43</v>
      </c>
    </row>
    <row r="345" spans="2:6" ht="15" customHeight="1" hidden="1">
      <c r="B345" s="223"/>
      <c r="C345" s="15" t="s">
        <v>199</v>
      </c>
      <c r="D345" s="201">
        <v>40000</v>
      </c>
      <c r="E345" s="15"/>
      <c r="F345" s="226"/>
    </row>
    <row r="346" spans="2:6" ht="15" customHeight="1" hidden="1" thickBot="1">
      <c r="B346" s="223"/>
      <c r="C346" s="15" t="s">
        <v>207</v>
      </c>
      <c r="D346" s="201">
        <v>130000</v>
      </c>
      <c r="E346" s="15"/>
      <c r="F346" s="226"/>
    </row>
    <row r="347" spans="2:6" ht="12.75">
      <c r="B347" s="223">
        <v>6409</v>
      </c>
      <c r="C347" s="15" t="s">
        <v>26</v>
      </c>
      <c r="D347" s="16"/>
      <c r="E347" s="15"/>
      <c r="F347" s="226">
        <f>SUM(D347:D348)</f>
        <v>13000</v>
      </c>
    </row>
    <row r="348" spans="2:9" ht="12.75" customHeight="1" hidden="1">
      <c r="B348" s="223"/>
      <c r="C348" s="15" t="s">
        <v>208</v>
      </c>
      <c r="D348" s="134">
        <v>13000</v>
      </c>
      <c r="E348" s="15"/>
      <c r="F348" s="226"/>
      <c r="H348" s="174"/>
      <c r="I348" s="174"/>
    </row>
    <row r="349" spans="2:9" ht="13.5" thickBot="1">
      <c r="B349" s="223">
        <v>8115</v>
      </c>
      <c r="C349" s="15" t="s">
        <v>159</v>
      </c>
      <c r="D349" s="16"/>
      <c r="E349" s="15"/>
      <c r="F349" s="236"/>
      <c r="H349" s="174"/>
      <c r="I349" s="174"/>
    </row>
    <row r="350" spans="2:9" ht="13.5" thickBot="1">
      <c r="B350" s="222"/>
      <c r="C350" s="40" t="s">
        <v>4</v>
      </c>
      <c r="D350" s="41"/>
      <c r="E350" s="43"/>
      <c r="F350" s="42">
        <f>SUM(F84:F349)</f>
        <v>47200072.07</v>
      </c>
      <c r="G350" s="220"/>
      <c r="H350" s="174"/>
      <c r="I350" s="175"/>
    </row>
    <row r="351" spans="2:6" ht="12.75">
      <c r="B351" s="125"/>
      <c r="C351" s="1"/>
      <c r="E351" s="1"/>
      <c r="F351" s="2">
        <f>SUM(F350-F339)</f>
        <v>37200072.07</v>
      </c>
    </row>
    <row r="352" spans="3:6" ht="13.5" thickBot="1">
      <c r="C352" s="1"/>
      <c r="E352" s="1" t="s">
        <v>221</v>
      </c>
      <c r="F352" s="177">
        <f>SUM(F350-F339-F349)</f>
        <v>37200072.07</v>
      </c>
    </row>
    <row r="353" spans="3:6" ht="12.75">
      <c r="C353" s="157" t="s">
        <v>222</v>
      </c>
      <c r="D353" s="158"/>
      <c r="E353" s="156"/>
      <c r="F353" s="114">
        <f>SUM(F350-F339-F349-F355)</f>
        <v>37200072.07</v>
      </c>
    </row>
    <row r="354" spans="3:9" ht="12.75">
      <c r="C354" s="159" t="s">
        <v>179</v>
      </c>
      <c r="D354" s="94"/>
      <c r="E354" s="155"/>
      <c r="F354" s="179">
        <f>SUM(F80-F353)</f>
        <v>-14004372.07</v>
      </c>
      <c r="I354" s="180"/>
    </row>
    <row r="355" spans="3:11" ht="12.75">
      <c r="C355" s="159" t="s">
        <v>178</v>
      </c>
      <c r="D355" s="94"/>
      <c r="E355" s="155"/>
      <c r="F355" s="67">
        <v>0</v>
      </c>
      <c r="I355" s="182" t="s">
        <v>217</v>
      </c>
      <c r="K355" s="10" t="s">
        <v>204</v>
      </c>
    </row>
    <row r="356" spans="3:9" ht="13.5" thickBot="1">
      <c r="C356" s="160" t="s">
        <v>180</v>
      </c>
      <c r="D356" s="161"/>
      <c r="E356" s="162"/>
      <c r="F356" s="71">
        <f>SUM(-F354+F355)</f>
        <v>14004372.07</v>
      </c>
      <c r="I356" s="183">
        <f>SUM(F76+F354)</f>
        <v>6687135.629999999</v>
      </c>
    </row>
    <row r="359" spans="3:6" ht="13.5">
      <c r="C359" s="273" t="s">
        <v>228</v>
      </c>
      <c r="D359" s="274"/>
      <c r="E359" s="273"/>
      <c r="F359" s="275"/>
    </row>
  </sheetData>
  <sheetProtection/>
  <printOptions/>
  <pageMargins left="0.25" right="0.25" top="0.75" bottom="0.75" header="0.3" footer="0.3"/>
  <pageSetup fitToHeight="0" fitToWidth="0" horizontalDpi="600" verticalDpi="600" orientation="portrait" paperSize="9" scale="90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Mgr. Kristýna Kubínová</cp:lastModifiedBy>
  <cp:lastPrinted>2023-01-27T12:29:17Z</cp:lastPrinted>
  <dcterms:created xsi:type="dcterms:W3CDTF">2011-08-01T14:02:32Z</dcterms:created>
  <dcterms:modified xsi:type="dcterms:W3CDTF">2023-01-27T12:54:37Z</dcterms:modified>
  <cp:category/>
  <cp:version/>
  <cp:contentType/>
  <cp:contentStatus/>
</cp:coreProperties>
</file>